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showSheetTabs="0" xWindow="0" yWindow="255" windowWidth="15210" windowHeight="7935" activeTab="0"/>
  </bookViews>
  <sheets>
    <sheet name="Sudoku" sheetId="1" r:id="rId1"/>
    <sheet name="Clipboard" sheetId="2" state="hidden" r:id="rId2"/>
    <sheet name="Test" sheetId="3" state="hidden" r:id="rId3"/>
    <sheet name="Help" sheetId="4" state="hidden" r:id="rId4"/>
  </sheets>
  <definedNames>
    <definedName name="_xlnm.Print_Area" localSheetId="3">'Help'!$B$2:$N$164</definedName>
    <definedName name="_xlnm.Print_Area" localSheetId="0">'Sudoku'!$B$2:$M$19</definedName>
    <definedName name="Assistente">'Sudoku'!$R$5:$Z$13</definedName>
    <definedName name="Board">'Sudoku'!$D$5:$L$13</definedName>
    <definedName name="Calcolati">'Test'!$C$5:$K$13</definedName>
    <definedName name="Cella_Singola">'Test'!$I$34</definedName>
    <definedName name="CellaDoppia">'Test'!$I$40:$I$44</definedName>
    <definedName name="Contatore">'Sudoku'!$L$17</definedName>
    <definedName name="Disposizioni_Doppie">'Test'!$I$66:$I$72</definedName>
    <definedName name="Incroci_Obbligati">'Test'!$I$36:$I$38</definedName>
    <definedName name="Interazione">'Sudoku'!$V$15:$V$17</definedName>
    <definedName name="Iterazioni">'Test'!$I$25</definedName>
    <definedName name="Messaggi">'Test'!$E$30:$E$32</definedName>
    <definedName name="Num_Perpendicolari">'Test'!$I$54:$I$62</definedName>
    <definedName name="Num_Triangolari">'Test'!$I$46:$I$52</definedName>
    <definedName name="NumDaAggiungere">'Test'!$K$15</definedName>
    <definedName name="NumDoppiPrimoGiro">'Test'!$W$19:$AE$98</definedName>
    <definedName name="NumeriDoppi">'Test'!$M$19:$U$98</definedName>
    <definedName name="Parziali">'Test'!$I$21</definedName>
    <definedName name="PropostaSoluzione">'Sudoku'!$Z$34</definedName>
    <definedName name="SetUp">'Sudoku'!$L$34</definedName>
    <definedName name="SetupIniziale">'Sudoku'!$D$22:$L$30</definedName>
    <definedName name="Soluzione">'Sudoku'!$R$22:$Z$30</definedName>
    <definedName name="SoluzioneBis">'Sudoku'!$R$38:$Z$46</definedName>
    <definedName name="Source">'Test'!$M$5:$U$13</definedName>
    <definedName name="Target">'Test'!$W$5:$AE$13</definedName>
    <definedName name="TestCompat">'Test'!$F$21</definedName>
    <definedName name="TestComplet">'Test'!$F$23</definedName>
    <definedName name="TipoSoluzione">'Sudoku'!$Z$32</definedName>
    <definedName name="_xlnm.Print_Titles" localSheetId="3">'Help'!$2:$3</definedName>
    <definedName name="TotDuplicati">'Sudoku'!$AH$3</definedName>
    <definedName name="TotInseriti">'Test'!$I$23</definedName>
  </definedNames>
  <calcPr fullCalcOnLoad="1"/>
</workbook>
</file>

<file path=xl/sharedStrings.xml><?xml version="1.0" encoding="utf-8"?>
<sst xmlns="http://schemas.openxmlformats.org/spreadsheetml/2006/main" count="575" uniqueCount="209">
  <si>
    <t>a</t>
  </si>
  <si>
    <t>b</t>
  </si>
  <si>
    <t>A</t>
  </si>
  <si>
    <t>B</t>
  </si>
  <si>
    <t>C</t>
  </si>
  <si>
    <t>D</t>
  </si>
  <si>
    <t>E</t>
  </si>
  <si>
    <t>F</t>
  </si>
  <si>
    <t>G</t>
  </si>
  <si>
    <t>H</t>
  </si>
  <si>
    <t>I</t>
  </si>
  <si>
    <t>c</t>
  </si>
  <si>
    <t>d</t>
  </si>
  <si>
    <t>e</t>
  </si>
  <si>
    <t>f</t>
  </si>
  <si>
    <t>g</t>
  </si>
  <si>
    <t>h</t>
  </si>
  <si>
    <t>i</t>
  </si>
  <si>
    <t>r1</t>
  </si>
  <si>
    <t>r2</t>
  </si>
  <si>
    <t>c1</t>
  </si>
  <si>
    <t>c2</t>
  </si>
  <si>
    <t>a1 b2</t>
  </si>
  <si>
    <t>a1 c2</t>
  </si>
  <si>
    <t>a1 b3</t>
  </si>
  <si>
    <t>a2 c3</t>
  </si>
  <si>
    <t>b1 a2</t>
  </si>
  <si>
    <t>b1 c2</t>
  </si>
  <si>
    <t>b1 a3</t>
  </si>
  <si>
    <t>b1 c3</t>
  </si>
  <si>
    <t>c1 a2</t>
  </si>
  <si>
    <t>c1 b2</t>
  </si>
  <si>
    <t>c1 a3</t>
  </si>
  <si>
    <t>c1 b3</t>
  </si>
  <si>
    <t>a1 c3</t>
  </si>
  <si>
    <t>a2 b3</t>
  </si>
  <si>
    <t>b2 a3</t>
  </si>
  <si>
    <t>b2 c3</t>
  </si>
  <si>
    <t>c2 a3</t>
  </si>
  <si>
    <t>c2 b3</t>
  </si>
  <si>
    <t>d1 e2</t>
  </si>
  <si>
    <t>d1 e3</t>
  </si>
  <si>
    <t>e1 d2</t>
  </si>
  <si>
    <t>e1 d3</t>
  </si>
  <si>
    <t>d2 e3</t>
  </si>
  <si>
    <t>e2 d3</t>
  </si>
  <si>
    <t>d1 f2</t>
  </si>
  <si>
    <t>d1 f3</t>
  </si>
  <si>
    <t>e1 f2</t>
  </si>
  <si>
    <t>e1 f3</t>
  </si>
  <si>
    <t>f1 d2</t>
  </si>
  <si>
    <t>f1 e2</t>
  </si>
  <si>
    <t>f1 d3</t>
  </si>
  <si>
    <t>f1 e3</t>
  </si>
  <si>
    <t>d2 f3</t>
  </si>
  <si>
    <t>e2 f3</t>
  </si>
  <si>
    <t>f2 d3</t>
  </si>
  <si>
    <t>f2 e3</t>
  </si>
  <si>
    <t>g1 h2</t>
  </si>
  <si>
    <t>g1 h3</t>
  </si>
  <si>
    <t>h1 g2</t>
  </si>
  <si>
    <t>h1 g3</t>
  </si>
  <si>
    <t>g2 h3</t>
  </si>
  <si>
    <t>h2 g3</t>
  </si>
  <si>
    <t>g1 i2</t>
  </si>
  <si>
    <t>g1 i3</t>
  </si>
  <si>
    <t>h1 i2</t>
  </si>
  <si>
    <t>h1 i3</t>
  </si>
  <si>
    <t>i1 g2</t>
  </si>
  <si>
    <t>i1 h2</t>
  </si>
  <si>
    <t>i1 g3</t>
  </si>
  <si>
    <t>i1 h3</t>
  </si>
  <si>
    <t>g2 i3</t>
  </si>
  <si>
    <t>h2 i3</t>
  </si>
  <si>
    <t>i2 g3</t>
  </si>
  <si>
    <t>i2 h3</t>
  </si>
  <si>
    <t>1 - 3</t>
  </si>
  <si>
    <t>4 - 6</t>
  </si>
  <si>
    <t>7 - 9</t>
  </si>
  <si>
    <t>Controllo duplicazioni su colonne (val duplicazione = 100)</t>
  </si>
  <si>
    <t>Controllo duplicazioni su riquadri (valore duplicazione=1000)</t>
  </si>
  <si>
    <t>Controllo duplicazioni su righe (valore duplicazione=10)</t>
  </si>
  <si>
    <t>a) su cella finale</t>
  </si>
  <si>
    <t>b) su cella iniziale</t>
  </si>
  <si>
    <t>Impostazioni iniziali</t>
  </si>
  <si>
    <t>Esiste una sola regola per giocare a Sudoku: bisogna riempire la scacchiera in modo tale che ogni riga, ogni colonna e ogni riquadro contengano i numeri dall'1 al 9. La condizione è che nessuna riga, nessuna colonna o riquadro presentino due volte lo stesso numero.</t>
  </si>
  <si>
    <t>Sudoku</t>
  </si>
  <si>
    <t>x</t>
  </si>
  <si>
    <t>Controllo duplicazioni su righe (10), colonne (100) e riquadri (1000)</t>
  </si>
  <si>
    <t>Risultato ricerca</t>
  </si>
  <si>
    <t>Parz</t>
  </si>
  <si>
    <t>Prog</t>
  </si>
  <si>
    <t>Source</t>
  </si>
  <si>
    <t>Target</t>
  </si>
  <si>
    <t>Numeri Calcolati dal sistema</t>
  </si>
  <si>
    <t>Iteraz</t>
  </si>
  <si>
    <t>Errori</t>
  </si>
  <si>
    <t>Num</t>
  </si>
  <si>
    <t>Stato della ricerca</t>
  </si>
  <si>
    <t>Complet</t>
  </si>
  <si>
    <t>Compatib</t>
  </si>
  <si>
    <t>comp1</t>
  </si>
  <si>
    <t>comp2</t>
  </si>
  <si>
    <t>R1</t>
  </si>
  <si>
    <t>C1</t>
  </si>
  <si>
    <t>R2</t>
  </si>
  <si>
    <t>C2</t>
  </si>
  <si>
    <t>fin 1</t>
  </si>
  <si>
    <t>fin 2</t>
  </si>
  <si>
    <t>Somma dei numeri inseriti nel range calcolati</t>
  </si>
  <si>
    <t>gcicchella@aliceposta.it</t>
  </si>
  <si>
    <t>Il programma segnala gli inserimenti non corretti evidenziando in rosso le coppie di numeri presenti sulla stessa riga, colonna o riquadro.</t>
  </si>
  <si>
    <t>I quattro pulsanti nella parte inferiore della tavola effettuano le seguenti operazioni:</t>
  </si>
  <si>
    <t>Singolo</t>
  </si>
  <si>
    <t>Numeri mancanti</t>
  </si>
  <si>
    <t>Soluzione</t>
  </si>
  <si>
    <t>Soluzione (impossibile=0, non trovata=1, trovata=2)</t>
  </si>
  <si>
    <t>Verifica dell'inserimento di una posizione iniziale</t>
  </si>
  <si>
    <t>Successivi congelamenti (da definire in VBA)</t>
  </si>
  <si>
    <t>Soluzione mostrata all'utete</t>
  </si>
  <si>
    <t>Range numeri doppi</t>
  </si>
  <si>
    <t>Cella vinc</t>
  </si>
  <si>
    <t>Riga vinc</t>
  </si>
  <si>
    <t>Colonna vinc</t>
  </si>
  <si>
    <t xml:space="preserve">Cella doppia 1 </t>
  </si>
  <si>
    <t xml:space="preserve">Cella doppia 2 </t>
  </si>
  <si>
    <t xml:space="preserve">Numero non ammesso </t>
  </si>
  <si>
    <t xml:space="preserve">Riga doppia </t>
  </si>
  <si>
    <t xml:space="preserve">Colonna doppia </t>
  </si>
  <si>
    <t>Numero biposto</t>
  </si>
  <si>
    <t>Riga 1</t>
  </si>
  <si>
    <t>Col 1</t>
  </si>
  <si>
    <t>Riga 2</t>
  </si>
  <si>
    <t>Col 2</t>
  </si>
  <si>
    <t>Riga 3</t>
  </si>
  <si>
    <t>Col 3</t>
  </si>
  <si>
    <t>SI</t>
  </si>
  <si>
    <t>Numero triangolare</t>
  </si>
  <si>
    <t>Soluzione bis (soluzione definitiva non modificata dalla routine suggerimenti)</t>
  </si>
  <si>
    <t>6/8</t>
  </si>
  <si>
    <t>E' il tema strategico più semplice, si riferisce all'ipotesi in cui un numero in una riga, una colonna oppure un riquadro ha una sola possibilità di inserimento.</t>
  </si>
  <si>
    <t>?</t>
  </si>
  <si>
    <t>Numero perpendicolare</t>
  </si>
  <si>
    <t>Riga 4</t>
  </si>
  <si>
    <t>Col 4</t>
  </si>
  <si>
    <t>r</t>
  </si>
  <si>
    <t>877</t>
  </si>
  <si>
    <t>8I</t>
  </si>
  <si>
    <t>849</t>
  </si>
  <si>
    <t>8F</t>
  </si>
  <si>
    <t>878</t>
  </si>
  <si>
    <t>899</t>
  </si>
  <si>
    <t>In definitiva possiamo utilizzare un riferimento triangolare o perpendicolare tutte le volte che per un singolo numero riusciamo a trovare due disposizioni doppie con tre caselle nello stesso riquadro.</t>
  </si>
  <si>
    <t>Casella C9</t>
  </si>
  <si>
    <t>Figura 2 - Caselle singole</t>
  </si>
  <si>
    <t>Figura 3 - Celle singole</t>
  </si>
  <si>
    <t>Figura 4 - Caselle doppie</t>
  </si>
  <si>
    <t>Figura 5 - Posizioni doppie</t>
  </si>
  <si>
    <t>Figura 6 - Riferimenti triangolari 1</t>
  </si>
  <si>
    <t>Figura 7 - Riferimenti triangolari 2</t>
  </si>
  <si>
    <t>Nella posizione 1, la riga 4 contiene sei celle vuote,  di queste solo la casella C4 può ospitare il numero 1</t>
  </si>
  <si>
    <t>La casella C3 in figura 2 può contenere solo il numero 8 in quanto i numeri da 3 a 7 si trovano già nella colonna C mentre sulla riga 3 troviamo i numeri 1, 2 e 9.</t>
  </si>
  <si>
    <t xml:space="preserve">Anche questo motivo, risulta semplice da individuare e si riferisce all'ipotesi in cui in una cella sia ammessa una sola possibilità di inserimento per via dei numeri già inseriti nella riga, nella colonna o nel riquadro che insiste sulla stessa cella. </t>
  </si>
  <si>
    <t>La ricerca estensiva consiste nell'identificare una posizione doppia e nel verificare gli inserimenti successivi in ognuna delle due ipotesi. Se una delle ipotesi porta ad una posizione impossibile allora si può scegliere l' ipotesi alternativa.</t>
  </si>
  <si>
    <t>Nell' esempio il numero 8 nel riquadro sud-ovest può situarsi solo in C1 e C3.  L'inserimento in C1 renderebbe però impossibile il completamento del riquadro sud-est per cui il numero 8 deve sicuramente posizionarsi in C3.</t>
  </si>
  <si>
    <t>Figura 8 - Numeri doppi</t>
  </si>
  <si>
    <t>I pulsanti in rosso nella parte superiore consentono di:</t>
  </si>
  <si>
    <t xml:space="preserve">E' possibile utilizzare l'assistente per un aiuto sporadico oppure per pervenire alla risoluzione completa. </t>
  </si>
  <si>
    <t>Nella ricerca dei numeri da proporre il programma si serve di 6 temi strategici elementari (vedi successiva "Strategia") e solo in caso di ricerca infruttuosa effettua un calcolo più prolungato al fine di proporre un inserimento.</t>
  </si>
  <si>
    <t>1. REGOLE DI GIOCO</t>
  </si>
  <si>
    <t>2. COMANDI GENERALI</t>
  </si>
  <si>
    <t>3. COMANDI DI GIOCO</t>
  </si>
  <si>
    <t xml:space="preserve">   a)   Caselle singole</t>
  </si>
  <si>
    <t xml:space="preserve">   b)   Numeri singoli</t>
  </si>
  <si>
    <t xml:space="preserve">   e)   Disposizioni triangolari </t>
  </si>
  <si>
    <t xml:space="preserve">   f)   Disposizioni perpendicolari</t>
  </si>
  <si>
    <t>c)  Caselle doppie</t>
  </si>
  <si>
    <t>e) Disposizioni triangolari</t>
  </si>
  <si>
    <t>f)  Disposizioni perpendicolari</t>
  </si>
  <si>
    <t>g) Ricerca estensiva</t>
  </si>
  <si>
    <t>a)  Caselle singole</t>
  </si>
  <si>
    <t>b)  Numeri singoli</t>
  </si>
  <si>
    <t>4. STRATEGIA DI GIOCO</t>
  </si>
  <si>
    <r>
      <t>Help</t>
    </r>
    <r>
      <rPr>
        <sz val="10"/>
        <color indexed="10"/>
        <rFont val="Times New Roman"/>
        <family val="1"/>
      </rPr>
      <t xml:space="preserve">: </t>
    </r>
    <r>
      <rPr>
        <sz val="10"/>
        <rFont val="Times New Roman"/>
        <family val="0"/>
      </rPr>
      <t>accede alla guida</t>
    </r>
  </si>
  <si>
    <r>
      <t>Exit</t>
    </r>
    <r>
      <rPr>
        <sz val="10"/>
        <color indexed="10"/>
        <rFont val="Times New Roman"/>
        <family val="1"/>
      </rPr>
      <t>:</t>
    </r>
    <r>
      <rPr>
        <sz val="10"/>
        <rFont val="Times New Roman"/>
        <family val="0"/>
      </rPr>
      <t xml:space="preserve"> chiude il file</t>
    </r>
  </si>
  <si>
    <r>
      <t>Assistente</t>
    </r>
    <r>
      <rPr>
        <b/>
        <sz val="10"/>
        <rFont val="Times New Roman"/>
        <family val="0"/>
      </rPr>
      <t>:</t>
    </r>
    <r>
      <rPr>
        <sz val="10"/>
        <rFont val="Times New Roman"/>
        <family val="0"/>
      </rPr>
      <t xml:space="preserve"> attiva l'assistente di gioco. E' necessario inserire una posizione e utilizzare il comando "Congela" per fissarla. Prima di fornire suggerimenti l'assistente risolve la posizione in modo da verificare che si tratti di una posizione con soluzione possibile. In caso contrario il programma segnala che la posizione inserita è errata.</t>
    </r>
  </si>
  <si>
    <r>
      <t>Ripristina</t>
    </r>
    <r>
      <rPr>
        <b/>
        <sz val="10"/>
        <rFont val="Times New Roman"/>
        <family val="0"/>
      </rPr>
      <t>:</t>
    </r>
    <r>
      <rPr>
        <sz val="10"/>
        <rFont val="Times New Roman"/>
        <family val="0"/>
      </rPr>
      <t xml:space="preserve"> ritorna alla posizione di partenza (oppure a quella memorizzata con il comando "Congela"), cancellando tutti i numeri inseriti dal giocatore (o inseriti dopo il comando "Congela"). Per cancellare singoli inserimenti si può usare l'istruzione annulla (undo) di excel.</t>
    </r>
  </si>
  <si>
    <r>
      <t>Congela</t>
    </r>
    <r>
      <rPr>
        <b/>
        <sz val="10"/>
        <rFont val="Times New Roman"/>
        <family val="0"/>
      </rPr>
      <t>:</t>
    </r>
    <r>
      <rPr>
        <sz val="10"/>
        <rFont val="Times New Roman"/>
        <family val="0"/>
      </rPr>
      <t xml:space="preserve"> permette di congelare una posizione inserita dall'utente. Dopo aver inserito una posizione iniziale e utilizzato tale comando, sarà possiibile tornare al punto di partenza con il comando "Ripristina". E' possibile anche congelare una posizione intermedia per verificare una determinata variante e tornare al punto iniziale qualora la soluzione scelta non fosse percorribile.</t>
    </r>
  </si>
  <si>
    <t>I temi strategici memorizzati nel programma consentono di risolvere la quasi totalità dei Sudoku pubblicati, per cui il programma utilizza il calcolo esaustivo solo in casi limitati.</t>
  </si>
  <si>
    <t>Per la ricerca di un possibile inserimento adotteremo sei procedimenti logici di difficoltà crescente:</t>
  </si>
  <si>
    <t>Una volta attivato, l'assistente è in grado di individuare le caselle di gioco che possono essere associate ad un solo numero. Il programma una volta effettuata la ricerca si limita a fornire un suggerimento generico sulla casella oppure sul numero che è possibile inserire. Digitando ulteriormente il tasto "Suggerisci" si ottiene un suggerimento esplicito.</t>
  </si>
  <si>
    <t>Per identificare le singole caselle utilizzeremo la notazione algebrica (A1, A2 ecc), usata  negli scacchi. Per identificare i riquadri utilizziamo invece i punti cardinali.</t>
  </si>
  <si>
    <t>Figura  1 - Notazione algebrica</t>
  </si>
  <si>
    <t>Se però disponiamo , per lo stesso numero, di due disposizioni doppie è possibile talvolta, combinando i due tipi di informazione, pervenire all'individuazione di una casella unica per quello stesso numero.</t>
  </si>
  <si>
    <t>Anche nella colonna 6 il numero 1 ha due sole caselle possibili F4 e F6. Dal momento che lo stesso numero non può comparire due volte in un riquadro, l'unica casella che ci consente di soddisfare i requisiti della riga 6 e della colonna F per il numero 1 è la casella F 6; pertanto la casella F6 dovrà necessariamente contenere il numero 1.</t>
  </si>
  <si>
    <t>Nella posizione 5 per il numero 8 esistono due caselle disponibili nella riga 7 e due caselle nella colonna I. Non siamo in grado di individuare la posizione nella riga 7 ma possiamo senz'altro escludere dalle caselle utilizzabili la cella I1, in quanto il suo utilizzo renderebbe impossibile il completamento della riga 7. La casella I6 pertanto deve contenere il numero 8.</t>
  </si>
  <si>
    <r>
      <t>Cancella</t>
    </r>
    <r>
      <rPr>
        <b/>
        <sz val="10"/>
        <rFont val="Times New Roman"/>
        <family val="0"/>
      </rPr>
      <t>:</t>
    </r>
    <r>
      <rPr>
        <sz val="10"/>
        <rFont val="Times New Roman"/>
        <family val="0"/>
      </rPr>
      <t xml:space="preserve"> elimina tutti i numeri inseriti sulla scacchiera</t>
    </r>
  </si>
  <si>
    <t>Quando l'assistente è attivato il giocatore non può inserire numeri, per farlo deve premere il pulsante "Gioco" disattivando l'assistente.</t>
  </si>
  <si>
    <t>Se utilizziamo la tecnica precedente possiamo imbatterci in celle in cui  sono inseribili non uno ma due numeri. E' il caso della figura 4, in cui i numeri inseribili nella casella D1 sono il 6 e l'8. Se non disponiamo di altre informazioni non è possibile procedere alla scelta del numero da inserire, ma talvolta una ulteriore indagine ci consente di eliminare uno dei due numeri perché risulta incompatibile con gli altri numeri già inseriti.</t>
  </si>
  <si>
    <t>Nella posizione in esame, se decidessimo di inerire il numero 8 ci troveremmo nell'impossibilità di completare il riquadro sud-est in quanto tutte le celle sarebbero in tal caso o già utilizzate (celle in azzurro) o comunque non disponibili per il numero 8 (celle in grigio). L' esclusione del numero 8 ci consente di inserire il 6 nella casella D1</t>
  </si>
  <si>
    <t>d)  Disposizioni doppie</t>
  </si>
  <si>
    <t>Parliamo di doppia disposizione quando un numero ha due sole possibilità di ubicazione in una file, una colonna o un riquadro. Il concetto è analogo a quello di casella doppia ma, mentre nella casella doppia una casella offre due possibili numeri da inserire, nel numero doppio abbiamo due caselle alternative per un solo numero.</t>
  </si>
  <si>
    <t xml:space="preserve">   d)   Disposizioni doppie</t>
  </si>
  <si>
    <t xml:space="preserve">   c)   Caselle doppie</t>
  </si>
  <si>
    <t>Abbiamo definito disposizione doppia l' ipotesi in cui in una riga, colonna o riquadro, un numero ha due sole possibilità di inserimento.  Nella posizione 4 le celle E4 - F4 formano una disposizione doppia per il numero 1. Una disposizione doppia, salvo casi particolari non ci consente di effettuare inserimenti.</t>
  </si>
  <si>
    <t>Questo ultimo procedimento a differenza dei precedenti non consente una risposta immediata ma si serve delle verifiche empiriche successive per individuare un nuovo numero da inserire.</t>
  </si>
  <si>
    <t>Premi SUGGERISCI per sapere dove</t>
  </si>
  <si>
    <t>Puoi inserire il numero 3</t>
  </si>
  <si>
    <t xml:space="preserve"> nel riquadro Sud-Ovest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</si>
</sst>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21">
    <font>
      <sz val="10"/>
      <name val="Times New Roman"/>
      <family val="0"/>
    </font>
    <font>
      <b/>
      <sz val="10"/>
      <name val="Times New Roman"/>
      <family val="1"/>
    </font>
    <font>
      <b/>
      <sz val="10"/>
      <color indexed="10"/>
      <name val="Times New Roman"/>
      <family val="1"/>
    </font>
    <font>
      <sz val="8"/>
      <name val="Times New Roman"/>
      <family val="0"/>
    </font>
    <font>
      <b/>
      <sz val="10"/>
      <color indexed="12"/>
      <name val="Times New Roman"/>
      <family val="1"/>
    </font>
    <font>
      <sz val="14"/>
      <name val="Times New Roman"/>
      <family val="1"/>
    </font>
    <font>
      <sz val="12"/>
      <name val="Times New Roman"/>
      <family val="1"/>
    </font>
    <font>
      <b/>
      <sz val="10"/>
      <color indexed="9"/>
      <name val="Times New Roman"/>
      <family val="1"/>
    </font>
    <font>
      <b/>
      <sz val="14"/>
      <name val="Times New Roman"/>
      <family val="1"/>
    </font>
    <font>
      <b/>
      <sz val="12"/>
      <color indexed="12"/>
      <name val="Times New Roman"/>
      <family val="1"/>
    </font>
    <font>
      <b/>
      <sz val="12"/>
      <color indexed="9"/>
      <name val="Times New Roman"/>
      <family val="1"/>
    </font>
    <font>
      <u val="single"/>
      <sz val="10"/>
      <color indexed="12"/>
      <name val="Times New Roman"/>
      <family val="0"/>
    </font>
    <font>
      <u val="single"/>
      <sz val="10"/>
      <color indexed="36"/>
      <name val="Times New Roman"/>
      <family val="0"/>
    </font>
    <font>
      <b/>
      <u val="single"/>
      <sz val="10"/>
      <color indexed="12"/>
      <name val="Times New Roman"/>
      <family val="1"/>
    </font>
    <font>
      <sz val="14"/>
      <color indexed="9"/>
      <name val="Times New Roman"/>
      <family val="1"/>
    </font>
    <font>
      <b/>
      <sz val="12"/>
      <color indexed="10"/>
      <name val="Times New Roman"/>
      <family val="0"/>
    </font>
    <font>
      <sz val="14"/>
      <color indexed="10"/>
      <name val="Times New Roman"/>
      <family val="1"/>
    </font>
    <font>
      <b/>
      <sz val="14"/>
      <color indexed="9"/>
      <name val="Times New Roman"/>
      <family val="1"/>
    </font>
    <font>
      <b/>
      <sz val="10"/>
      <color indexed="17"/>
      <name val="Times New Roman"/>
      <family val="1"/>
    </font>
    <font>
      <sz val="10"/>
      <color indexed="10"/>
      <name val="Times New Roman"/>
      <family val="1"/>
    </font>
    <font>
      <sz val="12"/>
      <color indexed="12"/>
      <name val="Times New Roman"/>
      <family val="0"/>
    </font>
  </fonts>
  <fills count="12">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18"/>
        <bgColor indexed="64"/>
      </patternFill>
    </fill>
    <fill>
      <patternFill patternType="solid">
        <fgColor indexed="48"/>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s>
  <borders count="7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medium"/>
      <top style="double"/>
      <bottom style="thin"/>
    </border>
    <border>
      <left style="medium"/>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double"/>
      <top style="thin"/>
      <bottom style="medium"/>
    </border>
    <border>
      <left style="double"/>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double"/>
      <top style="medium"/>
      <bottom style="thin"/>
    </border>
    <border>
      <left style="double"/>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double"/>
    </border>
    <border>
      <left style="thin"/>
      <right style="double"/>
      <top style="thin"/>
      <bottom style="double"/>
    </border>
    <border>
      <left style="medium">
        <color indexed="41"/>
      </left>
      <right>
        <color indexed="63"/>
      </right>
      <top style="medium">
        <color indexed="41"/>
      </top>
      <bottom>
        <color indexed="63"/>
      </bottom>
    </border>
    <border>
      <left>
        <color indexed="63"/>
      </left>
      <right>
        <color indexed="63"/>
      </right>
      <top style="medium">
        <color indexed="41"/>
      </top>
      <bottom>
        <color indexed="63"/>
      </bottom>
    </border>
    <border>
      <left>
        <color indexed="63"/>
      </left>
      <right style="medium">
        <color indexed="41"/>
      </right>
      <top style="medium">
        <color indexed="41"/>
      </top>
      <bottom>
        <color indexed="63"/>
      </bottom>
    </border>
    <border>
      <left style="medium">
        <color indexed="41"/>
      </left>
      <right>
        <color indexed="63"/>
      </right>
      <top>
        <color indexed="63"/>
      </top>
      <bottom>
        <color indexed="63"/>
      </bottom>
    </border>
    <border>
      <left>
        <color indexed="63"/>
      </left>
      <right style="medium">
        <color indexed="41"/>
      </right>
      <top>
        <color indexed="63"/>
      </top>
      <bottom>
        <color indexed="63"/>
      </bottom>
    </border>
    <border>
      <left style="medium">
        <color indexed="41"/>
      </left>
      <right>
        <color indexed="63"/>
      </right>
      <top>
        <color indexed="63"/>
      </top>
      <bottom style="medium">
        <color indexed="41"/>
      </bottom>
    </border>
    <border>
      <left>
        <color indexed="63"/>
      </left>
      <right>
        <color indexed="63"/>
      </right>
      <top>
        <color indexed="63"/>
      </top>
      <bottom style="medium">
        <color indexed="41"/>
      </bottom>
    </border>
    <border>
      <left>
        <color indexed="63"/>
      </left>
      <right style="medium">
        <color indexed="41"/>
      </right>
      <top>
        <color indexed="63"/>
      </top>
      <bottom style="medium">
        <color indexed="41"/>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9"/>
      </left>
      <right style="medium">
        <color indexed="9"/>
      </right>
      <top style="medium">
        <color indexed="9"/>
      </top>
      <bottom>
        <color indexed="63"/>
      </bottom>
    </border>
    <border>
      <left style="medium">
        <color indexed="10"/>
      </left>
      <right style="medium">
        <color indexed="10"/>
      </right>
      <top style="medium">
        <color indexed="10"/>
      </top>
      <bottom style="medium">
        <color indexed="10"/>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9"/>
      </left>
      <right style="medium">
        <color indexed="9"/>
      </right>
      <top>
        <color indexed="63"/>
      </top>
      <bottom style="medium">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0" fillId="0" borderId="1" xfId="0" applyFont="1" applyFill="1" applyBorder="1" applyAlignment="1">
      <alignment horizontal="center"/>
    </xf>
    <xf numFmtId="0" fontId="0" fillId="0" borderId="7"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8" xfId="0" applyFont="1" applyFill="1" applyBorder="1" applyAlignment="1">
      <alignment horizontal="center"/>
    </xf>
    <xf numFmtId="0" fontId="0" fillId="0"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xf>
    <xf numFmtId="0" fontId="0" fillId="0" borderId="1" xfId="0" applyBorder="1" applyAlignment="1">
      <alignment/>
    </xf>
    <xf numFmtId="0" fontId="0" fillId="0" borderId="7" xfId="0" applyBorder="1" applyAlignment="1">
      <alignment/>
    </xf>
    <xf numFmtId="0" fontId="0" fillId="0" borderId="2" xfId="0" applyBorder="1" applyAlignment="1">
      <alignment/>
    </xf>
    <xf numFmtId="0" fontId="0" fillId="0" borderId="4" xfId="0" applyBorder="1" applyAlignment="1">
      <alignment/>
    </xf>
    <xf numFmtId="0" fontId="0" fillId="0" borderId="8" xfId="0" applyBorder="1" applyAlignment="1">
      <alignment/>
    </xf>
    <xf numFmtId="0" fontId="0" fillId="0" borderId="6" xfId="0" applyBorder="1" applyAlignment="1">
      <alignment/>
    </xf>
    <xf numFmtId="0" fontId="0" fillId="3" borderId="9" xfId="0" applyFont="1" applyFill="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0" xfId="0" applyFont="1" applyFill="1" applyBorder="1" applyAlignment="1">
      <alignment horizontal="center"/>
    </xf>
    <xf numFmtId="0" fontId="0" fillId="3" borderId="13" xfId="0" applyFont="1" applyFill="1" applyBorder="1" applyAlignment="1">
      <alignment horizontal="center"/>
    </xf>
    <xf numFmtId="0" fontId="0" fillId="4" borderId="12" xfId="0" applyFont="1" applyFill="1" applyBorder="1" applyAlignment="1">
      <alignment horizontal="center"/>
    </xf>
    <xf numFmtId="0" fontId="0" fillId="4" borderId="0"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1" xfId="0" applyFont="1" applyFill="1" applyBorder="1" applyAlignment="1">
      <alignment horizontal="center"/>
    </xf>
    <xf numFmtId="0" fontId="0" fillId="3" borderId="14" xfId="0" applyFont="1" applyFill="1" applyBorder="1" applyAlignment="1">
      <alignment horizontal="center"/>
    </xf>
    <xf numFmtId="0" fontId="0" fillId="3" borderId="15" xfId="0" applyFont="1" applyFill="1" applyBorder="1" applyAlignment="1">
      <alignment horizontal="center"/>
    </xf>
    <xf numFmtId="0" fontId="0" fillId="4" borderId="0" xfId="0" applyFill="1" applyAlignment="1">
      <alignment/>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0" fillId="5" borderId="0" xfId="0" applyFill="1" applyBorder="1" applyAlignment="1">
      <alignment/>
    </xf>
    <xf numFmtId="0" fontId="0" fillId="0" borderId="0" xfId="0" applyFill="1" applyBorder="1" applyAlignment="1">
      <alignment/>
    </xf>
    <xf numFmtId="0" fontId="0" fillId="4" borderId="9" xfId="0" applyFont="1" applyFill="1" applyBorder="1" applyAlignment="1">
      <alignment horizontal="center"/>
    </xf>
    <xf numFmtId="0" fontId="0" fillId="3" borderId="16" xfId="0" applyFont="1" applyFill="1" applyBorder="1" applyAlignment="1">
      <alignment horizontal="center"/>
    </xf>
    <xf numFmtId="0" fontId="0" fillId="4" borderId="10" xfId="0" applyFont="1" applyFill="1" applyBorder="1" applyAlignment="1">
      <alignment horizontal="center"/>
    </xf>
    <xf numFmtId="0" fontId="2" fillId="0" borderId="0" xfId="0" applyFont="1" applyBorder="1" applyAlignment="1">
      <alignment horizontal="center"/>
    </xf>
    <xf numFmtId="0" fontId="0" fillId="0" borderId="3" xfId="0" applyFill="1" applyBorder="1" applyAlignment="1">
      <alignment/>
    </xf>
    <xf numFmtId="0" fontId="0" fillId="4" borderId="0"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8" xfId="0" applyFill="1" applyBorder="1" applyAlignment="1">
      <alignment/>
    </xf>
    <xf numFmtId="0" fontId="0" fillId="0" borderId="8" xfId="0" applyFill="1" applyBorder="1" applyAlignment="1">
      <alignment/>
    </xf>
    <xf numFmtId="0" fontId="0" fillId="0" borderId="0" xfId="0" applyFill="1" applyAlignment="1">
      <alignment/>
    </xf>
    <xf numFmtId="0" fontId="0" fillId="5" borderId="42" xfId="0" applyFill="1" applyBorder="1" applyAlignment="1">
      <alignment/>
    </xf>
    <xf numFmtId="0" fontId="0" fillId="5" borderId="43" xfId="0" applyFill="1" applyBorder="1" applyAlignment="1">
      <alignment/>
    </xf>
    <xf numFmtId="0" fontId="0" fillId="5" borderId="44" xfId="0" applyFill="1" applyBorder="1" applyAlignment="1">
      <alignment/>
    </xf>
    <xf numFmtId="0" fontId="0" fillId="5" borderId="45" xfId="0" applyFill="1" applyBorder="1" applyAlignment="1">
      <alignment/>
    </xf>
    <xf numFmtId="0" fontId="0" fillId="5" borderId="46" xfId="0" applyFill="1" applyBorder="1" applyAlignment="1">
      <alignment/>
    </xf>
    <xf numFmtId="0" fontId="1" fillId="5" borderId="46" xfId="0" applyFont="1" applyFill="1" applyBorder="1" applyAlignment="1">
      <alignment horizontal="center" vertical="center"/>
    </xf>
    <xf numFmtId="0" fontId="0" fillId="5" borderId="47" xfId="0" applyFill="1" applyBorder="1" applyAlignment="1">
      <alignment/>
    </xf>
    <xf numFmtId="0" fontId="0" fillId="5" borderId="48" xfId="0" applyFill="1" applyBorder="1" applyAlignment="1">
      <alignment/>
    </xf>
    <xf numFmtId="0" fontId="1" fillId="5" borderId="48" xfId="0" applyFont="1" applyFill="1" applyBorder="1" applyAlignment="1">
      <alignment horizontal="center" vertical="center"/>
    </xf>
    <xf numFmtId="0" fontId="0" fillId="5" borderId="49" xfId="0" applyFill="1" applyBorder="1" applyAlignment="1">
      <alignment/>
    </xf>
    <xf numFmtId="0" fontId="5" fillId="0" borderId="3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9" fillId="0" borderId="0" xfId="0" applyFont="1" applyAlignment="1">
      <alignment/>
    </xf>
    <xf numFmtId="0" fontId="7" fillId="5" borderId="0" xfId="0" applyFont="1" applyFill="1" applyBorder="1" applyAlignment="1">
      <alignment horizontal="center" vertical="center"/>
    </xf>
    <xf numFmtId="0" fontId="10" fillId="5" borderId="0" xfId="0" applyFont="1" applyFill="1" applyAlignment="1">
      <alignment/>
    </xf>
    <xf numFmtId="0" fontId="5" fillId="0" borderId="18"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8" fillId="3" borderId="18" xfId="0" applyFont="1" applyFill="1" applyBorder="1" applyAlignment="1" applyProtection="1">
      <alignment horizontal="center" vertical="center"/>
      <protection/>
    </xf>
    <xf numFmtId="0" fontId="8" fillId="3" borderId="24" xfId="0" applyFont="1" applyFill="1" applyBorder="1" applyAlignment="1" applyProtection="1">
      <alignment horizontal="center" vertical="center"/>
      <protection/>
    </xf>
    <xf numFmtId="0" fontId="8" fillId="3" borderId="29" xfId="0" applyFont="1" applyFill="1" applyBorder="1" applyAlignment="1" applyProtection="1">
      <alignment horizontal="center" vertical="center"/>
      <protection/>
    </xf>
    <xf numFmtId="0" fontId="8" fillId="3" borderId="30" xfId="0" applyFont="1" applyFill="1" applyBorder="1" applyAlignment="1" applyProtection="1">
      <alignment horizontal="center" vertical="center"/>
      <protection/>
    </xf>
    <xf numFmtId="0" fontId="8" fillId="3" borderId="35" xfId="0" applyFont="1" applyFill="1" applyBorder="1" applyAlignment="1" applyProtection="1">
      <alignment horizontal="center" vertical="center"/>
      <protection/>
    </xf>
    <xf numFmtId="0" fontId="8" fillId="3" borderId="34" xfId="0" applyFont="1" applyFill="1" applyBorder="1" applyAlignment="1" applyProtection="1">
      <alignment horizontal="center" vertical="center"/>
      <protection/>
    </xf>
    <xf numFmtId="0" fontId="8" fillId="3" borderId="25" xfId="0" applyFont="1" applyFill="1" applyBorder="1" applyAlignment="1" applyProtection="1">
      <alignment horizontal="center" vertical="center"/>
      <protection/>
    </xf>
    <xf numFmtId="0" fontId="8" fillId="3" borderId="38" xfId="0" applyFont="1" applyFill="1" applyBorder="1" applyAlignment="1" applyProtection="1">
      <alignment horizontal="center" vertical="center"/>
      <protection/>
    </xf>
    <xf numFmtId="0" fontId="0" fillId="0" borderId="0" xfId="0" applyFont="1" applyFill="1" applyAlignment="1">
      <alignment/>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0" fillId="2" borderId="50" xfId="0" applyFill="1" applyBorder="1" applyAlignment="1">
      <alignment/>
    </xf>
    <xf numFmtId="0" fontId="0" fillId="2" borderId="51" xfId="0" applyFill="1" applyBorder="1" applyAlignment="1">
      <alignment/>
    </xf>
    <xf numFmtId="0" fontId="0" fillId="2" borderId="52" xfId="0" applyFill="1" applyBorder="1" applyAlignment="1">
      <alignment/>
    </xf>
    <xf numFmtId="0" fontId="0" fillId="2" borderId="53" xfId="0" applyFill="1" applyBorder="1" applyAlignment="1">
      <alignment/>
    </xf>
    <xf numFmtId="0" fontId="0" fillId="2" borderId="0" xfId="0" applyFill="1" applyBorder="1" applyAlignment="1">
      <alignment/>
    </xf>
    <xf numFmtId="0" fontId="0" fillId="2" borderId="54" xfId="0" applyFill="1" applyBorder="1" applyAlignment="1">
      <alignment/>
    </xf>
    <xf numFmtId="0" fontId="4" fillId="2" borderId="0" xfId="0" applyFont="1" applyFill="1" applyBorder="1" applyAlignment="1">
      <alignment/>
    </xf>
    <xf numFmtId="0" fontId="0" fillId="2" borderId="55" xfId="0" applyFill="1" applyBorder="1" applyAlignment="1">
      <alignment/>
    </xf>
    <xf numFmtId="0" fontId="0" fillId="2" borderId="56" xfId="0" applyFill="1" applyBorder="1" applyAlignment="1">
      <alignment/>
    </xf>
    <xf numFmtId="0" fontId="0" fillId="2" borderId="57" xfId="0" applyFill="1" applyBorder="1" applyAlignment="1">
      <alignment/>
    </xf>
    <xf numFmtId="0" fontId="2" fillId="3" borderId="58" xfId="0" applyFont="1" applyFill="1" applyBorder="1" applyAlignment="1">
      <alignment horizontal="center"/>
    </xf>
    <xf numFmtId="0" fontId="0" fillId="3" borderId="0" xfId="0" applyFill="1" applyBorder="1" applyAlignment="1">
      <alignment/>
    </xf>
    <xf numFmtId="0" fontId="0" fillId="2" borderId="0" xfId="0" applyFont="1" applyFill="1" applyBorder="1" applyAlignment="1">
      <alignment/>
    </xf>
    <xf numFmtId="0" fontId="0" fillId="2" borderId="54" xfId="0" applyFont="1" applyFill="1" applyBorder="1" applyAlignment="1">
      <alignment/>
    </xf>
    <xf numFmtId="0" fontId="7" fillId="5" borderId="58" xfId="0" applyFont="1" applyFill="1" applyBorder="1" applyAlignment="1">
      <alignment horizontal="center"/>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0" fillId="2" borderId="0" xfId="0" applyFill="1" applyAlignment="1">
      <alignment/>
    </xf>
    <xf numFmtId="0" fontId="1" fillId="3" borderId="0" xfId="0" applyFont="1" applyFill="1" applyBorder="1" applyAlignment="1">
      <alignment horizontal="left"/>
    </xf>
    <xf numFmtId="0" fontId="1" fillId="3" borderId="0" xfId="0" applyFont="1" applyFill="1" applyBorder="1" applyAlignment="1">
      <alignment horizontal="centerContinuous"/>
    </xf>
    <xf numFmtId="0" fontId="5" fillId="0" borderId="17"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0" fillId="3" borderId="59" xfId="0" applyFill="1" applyBorder="1" applyAlignment="1">
      <alignment/>
    </xf>
    <xf numFmtId="0" fontId="0" fillId="3" borderId="60" xfId="0" applyFill="1" applyBorder="1" applyAlignment="1">
      <alignment/>
    </xf>
    <xf numFmtId="0" fontId="0" fillId="3" borderId="61" xfId="0" applyFill="1" applyBorder="1" applyAlignment="1">
      <alignment/>
    </xf>
    <xf numFmtId="0" fontId="1" fillId="3" borderId="62" xfId="0" applyFont="1" applyFill="1" applyBorder="1" applyAlignment="1">
      <alignment horizontal="left"/>
    </xf>
    <xf numFmtId="0" fontId="0" fillId="3" borderId="63" xfId="0" applyFill="1" applyBorder="1" applyAlignment="1">
      <alignment/>
    </xf>
    <xf numFmtId="0" fontId="0" fillId="3" borderId="62" xfId="0" applyFill="1" applyBorder="1" applyAlignment="1">
      <alignment/>
    </xf>
    <xf numFmtId="0" fontId="1" fillId="3" borderId="63" xfId="0" applyFont="1" applyFill="1" applyBorder="1" applyAlignment="1">
      <alignment horizontal="centerContinuous"/>
    </xf>
    <xf numFmtId="0" fontId="0" fillId="3" borderId="64" xfId="0" applyFill="1" applyBorder="1" applyAlignment="1">
      <alignment/>
    </xf>
    <xf numFmtId="0" fontId="0" fillId="3" borderId="65" xfId="0" applyFill="1" applyBorder="1" applyAlignment="1">
      <alignment/>
    </xf>
    <xf numFmtId="0" fontId="1" fillId="3" borderId="65" xfId="0" applyFont="1" applyFill="1" applyBorder="1" applyAlignment="1">
      <alignment horizontal="centerContinuous"/>
    </xf>
    <xf numFmtId="0" fontId="0" fillId="3" borderId="66" xfId="0" applyFill="1" applyBorder="1" applyAlignment="1">
      <alignment/>
    </xf>
    <xf numFmtId="0" fontId="7" fillId="5" borderId="17" xfId="0" applyFont="1" applyFill="1" applyBorder="1" applyAlignment="1">
      <alignment horizontal="center"/>
    </xf>
    <xf numFmtId="0" fontId="7" fillId="5" borderId="18" xfId="0" applyFont="1" applyFill="1" applyBorder="1" applyAlignment="1">
      <alignment horizontal="center"/>
    </xf>
    <xf numFmtId="0" fontId="7" fillId="5" borderId="21" xfId="0" applyFont="1" applyFill="1" applyBorder="1" applyAlignment="1">
      <alignment horizontal="center"/>
    </xf>
    <xf numFmtId="0" fontId="8" fillId="3" borderId="23" xfId="0" applyFont="1" applyFill="1" applyBorder="1" applyAlignment="1" applyProtection="1">
      <alignment horizontal="center" vertical="center"/>
      <protection/>
    </xf>
    <xf numFmtId="0" fontId="8" fillId="3" borderId="33" xfId="0" applyFont="1" applyFill="1" applyBorder="1" applyAlignment="1" applyProtection="1">
      <alignment horizontal="center" vertical="center"/>
      <protection/>
    </xf>
    <xf numFmtId="0" fontId="8" fillId="3" borderId="28"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6" xfId="0" applyFont="1" applyFill="1" applyBorder="1" applyAlignment="1" applyProtection="1">
      <alignment horizontal="center" vertical="center"/>
      <protection/>
    </xf>
    <xf numFmtId="0" fontId="1" fillId="0" borderId="22" xfId="0" applyFont="1" applyFill="1" applyBorder="1" applyAlignment="1">
      <alignment horizontal="center"/>
    </xf>
    <xf numFmtId="0" fontId="1" fillId="0" borderId="37" xfId="0" applyFont="1" applyFill="1" applyBorder="1" applyAlignment="1">
      <alignment horizontal="center"/>
    </xf>
    <xf numFmtId="0" fontId="0" fillId="0" borderId="23" xfId="0" applyFill="1" applyBorder="1" applyAlignment="1">
      <alignment/>
    </xf>
    <xf numFmtId="0" fontId="0" fillId="0" borderId="38" xfId="0" applyFill="1" applyBorder="1" applyAlignment="1">
      <alignment/>
    </xf>
    <xf numFmtId="0" fontId="0" fillId="2" borderId="23" xfId="0" applyFill="1" applyBorder="1" applyAlignment="1">
      <alignment/>
    </xf>
    <xf numFmtId="0" fontId="0" fillId="2" borderId="38" xfId="0" applyFill="1" applyBorder="1" applyAlignment="1">
      <alignment/>
    </xf>
    <xf numFmtId="0" fontId="0" fillId="6" borderId="23" xfId="0" applyFill="1" applyBorder="1" applyAlignment="1">
      <alignment/>
    </xf>
    <xf numFmtId="0" fontId="0" fillId="6" borderId="38" xfId="0" applyFill="1" applyBorder="1" applyAlignment="1">
      <alignment/>
    </xf>
    <xf numFmtId="0" fontId="7" fillId="7" borderId="67" xfId="0" applyFont="1" applyFill="1" applyBorder="1" applyAlignment="1">
      <alignment horizontal="center" vertical="center"/>
    </xf>
    <xf numFmtId="0" fontId="1" fillId="2" borderId="67" xfId="0" applyFont="1" applyFill="1" applyBorder="1" applyAlignment="1">
      <alignment horizontal="center"/>
    </xf>
    <xf numFmtId="0" fontId="1" fillId="2" borderId="0" xfId="0" applyFont="1" applyFill="1" applyBorder="1" applyAlignment="1">
      <alignment/>
    </xf>
    <xf numFmtId="0" fontId="1" fillId="3" borderId="68" xfId="0" applyFont="1" applyFill="1" applyBorder="1" applyAlignment="1">
      <alignment horizontal="center"/>
    </xf>
    <xf numFmtId="0" fontId="0" fillId="6" borderId="26" xfId="0" applyFont="1" applyFill="1" applyBorder="1" applyAlignment="1">
      <alignment/>
    </xf>
    <xf numFmtId="0" fontId="0" fillId="6" borderId="41" xfId="0" applyFont="1" applyFill="1" applyBorder="1" applyAlignment="1">
      <alignment/>
    </xf>
    <xf numFmtId="0" fontId="7" fillId="5" borderId="0" xfId="0" applyFont="1" applyFill="1" applyBorder="1" applyAlignment="1">
      <alignment horizontal="right" vertical="center"/>
    </xf>
    <xf numFmtId="0" fontId="13" fillId="4" borderId="0" xfId="15" applyFont="1" applyFill="1" applyBorder="1" applyAlignment="1">
      <alignment horizontal="right" vertical="center"/>
    </xf>
    <xf numFmtId="0" fontId="13" fillId="4" borderId="0" xfId="15" applyFont="1" applyFill="1" applyBorder="1" applyAlignment="1">
      <alignment horizontal="left" vertical="center"/>
    </xf>
    <xf numFmtId="0" fontId="1" fillId="0" borderId="0" xfId="0" applyFont="1" applyFill="1" applyBorder="1" applyAlignment="1">
      <alignment horizontal="centerContinuous"/>
    </xf>
    <xf numFmtId="0" fontId="8" fillId="3" borderId="19" xfId="0" applyFont="1" applyFill="1" applyBorder="1" applyAlignment="1" applyProtection="1">
      <alignment horizontal="center" vertical="center"/>
      <protection/>
    </xf>
    <xf numFmtId="0" fontId="8" fillId="3" borderId="40" xfId="0" applyFont="1" applyFill="1" applyBorder="1" applyAlignment="1" applyProtection="1">
      <alignment horizontal="center" vertical="center"/>
      <protection/>
    </xf>
    <xf numFmtId="0" fontId="0" fillId="0" borderId="69" xfId="0" applyBorder="1" applyAlignment="1">
      <alignment/>
    </xf>
    <xf numFmtId="0" fontId="0" fillId="0" borderId="70" xfId="0" applyBorder="1" applyAlignment="1">
      <alignment/>
    </xf>
    <xf numFmtId="0" fontId="4" fillId="0" borderId="70" xfId="0" applyFont="1" applyBorder="1" applyAlignment="1">
      <alignment/>
    </xf>
    <xf numFmtId="0" fontId="0" fillId="0" borderId="71" xfId="0" applyBorder="1" applyAlignment="1">
      <alignment/>
    </xf>
    <xf numFmtId="0" fontId="0" fillId="0" borderId="72" xfId="0" applyBorder="1" applyAlignment="1">
      <alignment/>
    </xf>
    <xf numFmtId="0" fontId="1" fillId="0" borderId="0" xfId="0" applyFont="1" applyBorder="1" applyAlignment="1">
      <alignment/>
    </xf>
    <xf numFmtId="0" fontId="4" fillId="0" borderId="0" xfId="0" applyFont="1" applyBorder="1" applyAlignment="1">
      <alignment/>
    </xf>
    <xf numFmtId="0" fontId="0" fillId="0" borderId="73" xfId="0"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xf>
    <xf numFmtId="0" fontId="2" fillId="2" borderId="0" xfId="0" applyFont="1" applyFill="1" applyBorder="1" applyAlignment="1">
      <alignment horizontal="center"/>
    </xf>
    <xf numFmtId="0" fontId="2" fillId="2" borderId="0" xfId="0" applyFont="1" applyFill="1" applyBorder="1" applyAlignment="1">
      <alignment/>
    </xf>
    <xf numFmtId="0" fontId="1" fillId="0" borderId="0" xfId="0" applyFont="1" applyBorder="1" applyAlignment="1" quotePrefix="1">
      <alignment horizontal="center"/>
    </xf>
    <xf numFmtId="0" fontId="0" fillId="0" borderId="0" xfId="0"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center"/>
    </xf>
    <xf numFmtId="0" fontId="2" fillId="0" borderId="73" xfId="0" applyFont="1" applyBorder="1" applyAlignment="1">
      <alignment horizontal="center"/>
    </xf>
    <xf numFmtId="0" fontId="0" fillId="0" borderId="72" xfId="0" applyFont="1" applyFill="1" applyBorder="1" applyAlignment="1">
      <alignment/>
    </xf>
    <xf numFmtId="0" fontId="1" fillId="0" borderId="0" xfId="0" applyFont="1" applyFill="1" applyBorder="1" applyAlignment="1">
      <alignment/>
    </xf>
    <xf numFmtId="0" fontId="0" fillId="0" borderId="74" xfId="0" applyBorder="1" applyAlignment="1">
      <alignment/>
    </xf>
    <xf numFmtId="0" fontId="0" fillId="0" borderId="75" xfId="0" applyBorder="1" applyAlignment="1">
      <alignment/>
    </xf>
    <xf numFmtId="0" fontId="0" fillId="0" borderId="75" xfId="0" applyFill="1" applyBorder="1" applyAlignment="1">
      <alignment/>
    </xf>
    <xf numFmtId="0" fontId="0" fillId="0" borderId="76" xfId="0" applyBorder="1" applyAlignment="1">
      <alignment/>
    </xf>
    <xf numFmtId="0" fontId="1" fillId="0" borderId="0" xfId="0" applyFont="1" applyFill="1" applyBorder="1" applyAlignment="1">
      <alignment horizontal="center" vertical="center"/>
    </xf>
    <xf numFmtId="0" fontId="1" fillId="5" borderId="0" xfId="0" applyFont="1" applyFill="1" applyBorder="1" applyAlignment="1">
      <alignment vertical="center"/>
    </xf>
    <xf numFmtId="0" fontId="7" fillId="5" borderId="0" xfId="0" applyFont="1" applyFill="1" applyBorder="1" applyAlignment="1" applyProtection="1">
      <alignment horizontal="center"/>
      <protection hidden="1"/>
    </xf>
    <xf numFmtId="0" fontId="0" fillId="0" borderId="0" xfId="0" applyFont="1" applyFill="1" applyBorder="1" applyAlignment="1" applyProtection="1">
      <alignment horizontal="center" vertical="center"/>
      <protection hidden="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6" xfId="0" applyFont="1" applyFill="1" applyBorder="1" applyAlignment="1">
      <alignment horizontal="center" vertical="center"/>
    </xf>
    <xf numFmtId="0" fontId="8" fillId="3" borderId="17" xfId="0" applyFont="1" applyFill="1" applyBorder="1" applyAlignment="1" applyProtection="1">
      <alignment horizontal="center" vertical="center"/>
      <protection/>
    </xf>
    <xf numFmtId="0" fontId="8" fillId="3" borderId="20" xfId="0" applyFont="1" applyFill="1" applyBorder="1" applyAlignment="1" applyProtection="1">
      <alignment horizontal="center" vertical="center"/>
      <protection/>
    </xf>
    <xf numFmtId="0" fontId="8" fillId="3" borderId="27" xfId="0" applyFont="1" applyFill="1" applyBorder="1" applyAlignment="1" applyProtection="1">
      <alignment horizontal="center" vertical="center"/>
      <protection/>
    </xf>
    <xf numFmtId="0" fontId="8" fillId="3" borderId="36" xfId="0" applyFont="1" applyFill="1" applyBorder="1" applyAlignment="1" applyProtection="1">
      <alignment horizontal="center" vertical="center"/>
      <protection/>
    </xf>
    <xf numFmtId="0" fontId="8" fillId="3" borderId="39" xfId="0" applyFont="1" applyFill="1" applyBorder="1" applyAlignment="1" applyProtection="1">
      <alignment horizontal="center" vertical="center"/>
      <protection/>
    </xf>
    <xf numFmtId="0" fontId="1" fillId="2" borderId="67" xfId="0" applyFont="1" applyFill="1" applyBorder="1" applyAlignment="1">
      <alignment horizontal="left"/>
    </xf>
    <xf numFmtId="0" fontId="1" fillId="8" borderId="77" xfId="0" applyFont="1" applyFill="1" applyBorder="1" applyAlignment="1" applyProtection="1">
      <alignment horizontal="center"/>
      <protection hidden="1"/>
    </xf>
    <xf numFmtId="0" fontId="1" fillId="2" borderId="0" xfId="0" applyFont="1" applyFill="1" applyAlignment="1">
      <alignment vertical="center"/>
    </xf>
    <xf numFmtId="0" fontId="2" fillId="3" borderId="23" xfId="0" applyFont="1" applyFill="1" applyBorder="1" applyAlignment="1">
      <alignment horizontal="center" vertical="center"/>
    </xf>
    <xf numFmtId="0" fontId="1" fillId="5" borderId="46" xfId="0" applyFont="1" applyFill="1" applyBorder="1" applyAlignment="1">
      <alignment vertical="center"/>
    </xf>
    <xf numFmtId="0" fontId="1" fillId="4" borderId="0" xfId="0" applyFont="1" applyFill="1" applyBorder="1" applyAlignment="1">
      <alignment vertical="center"/>
    </xf>
    <xf numFmtId="0" fontId="7" fillId="5" borderId="45" xfId="0" applyFont="1" applyFill="1" applyBorder="1" applyAlignment="1">
      <alignment horizontal="right" vertical="center"/>
    </xf>
    <xf numFmtId="0" fontId="7" fillId="5" borderId="45" xfId="0" applyFont="1" applyFill="1" applyBorder="1" applyAlignment="1">
      <alignment horizontal="center" vertical="center"/>
    </xf>
    <xf numFmtId="0" fontId="1" fillId="5" borderId="45" xfId="0" applyFont="1" applyFill="1" applyBorder="1" applyAlignment="1">
      <alignment horizontal="center" vertical="center"/>
    </xf>
    <xf numFmtId="0" fontId="1" fillId="5" borderId="47"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8" fillId="3" borderId="21" xfId="0" applyFont="1" applyFill="1" applyBorder="1" applyAlignment="1" applyProtection="1">
      <alignment horizontal="center" vertical="center"/>
      <protection/>
    </xf>
    <xf numFmtId="0" fontId="8" fillId="3" borderId="31" xfId="0" applyFont="1" applyFill="1" applyBorder="1" applyAlignment="1" applyProtection="1">
      <alignment horizontal="center" vertical="center"/>
      <protection/>
    </xf>
    <xf numFmtId="0" fontId="8" fillId="3" borderId="32" xfId="0" applyFont="1" applyFill="1" applyBorder="1" applyAlignment="1" applyProtection="1">
      <alignment horizontal="center" vertical="center"/>
      <protection/>
    </xf>
    <xf numFmtId="0" fontId="8" fillId="3" borderId="37" xfId="0" applyFont="1" applyFill="1" applyBorder="1" applyAlignment="1" applyProtection="1">
      <alignment horizontal="center" vertical="center"/>
      <protection/>
    </xf>
    <xf numFmtId="0" fontId="1" fillId="3" borderId="0" xfId="0" applyFont="1" applyFill="1" applyBorder="1" applyAlignment="1">
      <alignment horizontal="right"/>
    </xf>
    <xf numFmtId="0" fontId="1" fillId="5" borderId="17" xfId="0" applyFont="1" applyFill="1" applyBorder="1" applyAlignment="1">
      <alignment horizontal="center"/>
    </xf>
    <xf numFmtId="0" fontId="1" fillId="3" borderId="18" xfId="0" applyFont="1" applyFill="1" applyBorder="1" applyAlignment="1">
      <alignment horizontal="center"/>
    </xf>
    <xf numFmtId="0" fontId="1" fillId="5" borderId="18" xfId="0" applyFont="1" applyFill="1" applyBorder="1" applyAlignment="1">
      <alignment horizontal="center"/>
    </xf>
    <xf numFmtId="0" fontId="1" fillId="5" borderId="12" xfId="0" applyFont="1" applyFill="1" applyBorder="1" applyAlignment="1">
      <alignment horizontal="center"/>
    </xf>
    <xf numFmtId="0" fontId="8" fillId="0" borderId="25"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5" fillId="0" borderId="22" xfId="0" applyFont="1" applyFill="1" applyBorder="1" applyAlignment="1" applyProtection="1" quotePrefix="1">
      <alignment horizontal="center" vertical="center"/>
      <protection/>
    </xf>
    <xf numFmtId="0" fontId="5" fillId="0" borderId="23" xfId="0" applyFont="1" applyFill="1" applyBorder="1" applyAlignment="1" applyProtection="1" quotePrefix="1">
      <alignment horizontal="center" vertical="center"/>
      <protection/>
    </xf>
    <xf numFmtId="0" fontId="5" fillId="0" borderId="30" xfId="0" applyFont="1" applyFill="1" applyBorder="1" applyAlignment="1" applyProtection="1" quotePrefix="1">
      <alignment horizontal="center" vertical="center"/>
      <protection/>
    </xf>
    <xf numFmtId="0" fontId="5" fillId="0" borderId="35" xfId="0" applyFont="1" applyFill="1" applyBorder="1" applyAlignment="1" applyProtection="1" quotePrefix="1">
      <alignment horizontal="center" vertical="center"/>
      <protection/>
    </xf>
    <xf numFmtId="0" fontId="5" fillId="0" borderId="24" xfId="0" applyFont="1" applyFill="1" applyBorder="1" applyAlignment="1" applyProtection="1" quotePrefix="1">
      <alignment horizontal="center" vertical="center"/>
      <protection/>
    </xf>
    <xf numFmtId="0" fontId="5" fillId="0" borderId="28" xfId="0" applyFont="1" applyFill="1" applyBorder="1" applyAlignment="1" applyProtection="1" quotePrefix="1">
      <alignment horizontal="center" vertical="center"/>
      <protection/>
    </xf>
    <xf numFmtId="0" fontId="5" fillId="0" borderId="38" xfId="0" applyFont="1" applyFill="1" applyBorder="1" applyAlignment="1" applyProtection="1" quotePrefix="1">
      <alignment horizontal="center" vertical="center"/>
      <protection/>
    </xf>
    <xf numFmtId="0" fontId="8" fillId="0" borderId="28"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41" xfId="0" applyFont="1" applyFill="1" applyBorder="1" applyAlignment="1" applyProtection="1">
      <alignment horizontal="center" vertical="center"/>
      <protection/>
    </xf>
    <xf numFmtId="0" fontId="5" fillId="0" borderId="18" xfId="0" applyFont="1" applyFill="1" applyBorder="1" applyAlignment="1" applyProtection="1" quotePrefix="1">
      <alignment horizontal="center" vertical="center"/>
      <protection/>
    </xf>
    <xf numFmtId="0" fontId="5" fillId="0" borderId="19" xfId="0" applyFont="1" applyFill="1" applyBorder="1" applyAlignment="1" applyProtection="1" quotePrefix="1">
      <alignment horizontal="center" vertical="center"/>
      <protection/>
    </xf>
    <xf numFmtId="0" fontId="5" fillId="0" borderId="31" xfId="0" applyFont="1" applyFill="1" applyBorder="1" applyAlignment="1" applyProtection="1" quotePrefix="1">
      <alignment horizontal="center" vertical="center"/>
      <protection/>
    </xf>
    <xf numFmtId="0" fontId="5" fillId="0" borderId="32" xfId="0" applyFont="1" applyFill="1" applyBorder="1" applyAlignment="1" applyProtection="1" quotePrefix="1">
      <alignment horizontal="center" vertical="center"/>
      <protection/>
    </xf>
    <xf numFmtId="0" fontId="5" fillId="0" borderId="33" xfId="0" applyFont="1" applyFill="1" applyBorder="1" applyAlignment="1" applyProtection="1" quotePrefix="1">
      <alignment horizontal="center" vertical="center"/>
      <protection/>
    </xf>
    <xf numFmtId="0" fontId="5" fillId="0" borderId="25" xfId="0" applyFont="1" applyFill="1" applyBorder="1" applyAlignment="1" applyProtection="1" quotePrefix="1">
      <alignment horizontal="center" vertical="center"/>
      <protection/>
    </xf>
    <xf numFmtId="0" fontId="5" fillId="0" borderId="40" xfId="0" applyFont="1" applyFill="1" applyBorder="1" applyAlignment="1" applyProtection="1" quotePrefix="1">
      <alignment horizontal="center" vertical="center"/>
      <protection/>
    </xf>
    <xf numFmtId="0" fontId="5" fillId="0" borderId="20" xfId="0" applyFont="1" applyFill="1" applyBorder="1" applyAlignment="1" applyProtection="1" quotePrefix="1">
      <alignment horizontal="center" vertical="center"/>
      <protection/>
    </xf>
    <xf numFmtId="0" fontId="5" fillId="0" borderId="29" xfId="0" applyFont="1" applyFill="1" applyBorder="1" applyAlignment="1" applyProtection="1" quotePrefix="1">
      <alignment horizontal="center" vertical="center"/>
      <protection/>
    </xf>
    <xf numFmtId="0" fontId="5" fillId="0" borderId="37" xfId="0" applyFont="1" applyFill="1" applyBorder="1" applyAlignment="1" applyProtection="1" quotePrefix="1">
      <alignment horizontal="center" vertical="center"/>
      <protection/>
    </xf>
    <xf numFmtId="0" fontId="5" fillId="0" borderId="41" xfId="0" applyFont="1" applyFill="1" applyBorder="1" applyAlignment="1" applyProtection="1" quotePrefix="1">
      <alignment horizontal="center" vertical="center"/>
      <protection/>
    </xf>
    <xf numFmtId="0" fontId="8" fillId="0" borderId="2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1" fillId="2" borderId="23" xfId="0" applyFont="1" applyFill="1" applyBorder="1" applyAlignment="1">
      <alignment/>
    </xf>
    <xf numFmtId="0" fontId="1" fillId="0" borderId="23" xfId="0" applyFont="1" applyFill="1" applyBorder="1" applyAlignment="1">
      <alignment/>
    </xf>
    <xf numFmtId="0" fontId="8" fillId="0" borderId="17"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5" fillId="9" borderId="23" xfId="0" applyFont="1" applyFill="1" applyBorder="1" applyAlignment="1" applyProtection="1">
      <alignment horizontal="center" vertical="center"/>
      <protection/>
    </xf>
    <xf numFmtId="0" fontId="5" fillId="10" borderId="40" xfId="0" applyFont="1" applyFill="1" applyBorder="1" applyAlignment="1" applyProtection="1">
      <alignment horizontal="center" vertical="center"/>
      <protection/>
    </xf>
    <xf numFmtId="0" fontId="5" fillId="10" borderId="26" xfId="0" applyFont="1" applyFill="1" applyBorder="1" applyAlignment="1" applyProtection="1">
      <alignment horizontal="center" vertical="center"/>
      <protection/>
    </xf>
    <xf numFmtId="0" fontId="5" fillId="10" borderId="28" xfId="0" applyFont="1" applyFill="1" applyBorder="1" applyAlignment="1" applyProtection="1">
      <alignment horizontal="center" vertical="center"/>
      <protection/>
    </xf>
    <xf numFmtId="0" fontId="5" fillId="3" borderId="26" xfId="0" applyFont="1" applyFill="1" applyBorder="1" applyAlignment="1" applyProtection="1">
      <alignment horizontal="center" vertical="center"/>
      <protection/>
    </xf>
    <xf numFmtId="0" fontId="5" fillId="3" borderId="29" xfId="0" applyFont="1" applyFill="1" applyBorder="1" applyAlignment="1" applyProtection="1">
      <alignment horizontal="center" vertical="center"/>
      <protection/>
    </xf>
    <xf numFmtId="0" fontId="5" fillId="3" borderId="34" xfId="0" applyFont="1" applyFill="1" applyBorder="1" applyAlignment="1" applyProtection="1">
      <alignment horizontal="center" vertical="center"/>
      <protection/>
    </xf>
    <xf numFmtId="0" fontId="5" fillId="3" borderId="35" xfId="0" applyFont="1" applyFill="1" applyBorder="1" applyAlignment="1" applyProtection="1">
      <alignment horizontal="center" vertical="center"/>
      <protection/>
    </xf>
    <xf numFmtId="0" fontId="5" fillId="3" borderId="23" xfId="0" applyFont="1" applyFill="1" applyBorder="1" applyAlignment="1" applyProtection="1">
      <alignment horizontal="center" vertical="center"/>
      <protection/>
    </xf>
    <xf numFmtId="0" fontId="5" fillId="3" borderId="21" xfId="0" applyFont="1" applyFill="1" applyBorder="1" applyAlignment="1" applyProtection="1">
      <alignment horizontal="center" vertical="center"/>
      <protection/>
    </xf>
    <xf numFmtId="0" fontId="5" fillId="3" borderId="31" xfId="0" applyFont="1" applyFill="1" applyBorder="1" applyAlignment="1" applyProtection="1">
      <alignment horizontal="center" vertical="center"/>
      <protection/>
    </xf>
    <xf numFmtId="0" fontId="5" fillId="3" borderId="39" xfId="0" applyFont="1" applyFill="1" applyBorder="1" applyAlignment="1" applyProtection="1">
      <alignment horizontal="center" vertical="center"/>
      <protection/>
    </xf>
    <xf numFmtId="0" fontId="0" fillId="0" borderId="0" xfId="0" applyAlignment="1">
      <alignment wrapText="1"/>
    </xf>
    <xf numFmtId="0" fontId="15" fillId="0" borderId="0" xfId="0" applyFont="1" applyAlignment="1">
      <alignment/>
    </xf>
    <xf numFmtId="0" fontId="8" fillId="4" borderId="30" xfId="0" applyFont="1" applyFill="1" applyBorder="1" applyAlignment="1" applyProtection="1">
      <alignment horizontal="center" vertical="center"/>
      <protection/>
    </xf>
    <xf numFmtId="0" fontId="8" fillId="4" borderId="28" xfId="0" applyFont="1" applyFill="1" applyBorder="1" applyAlignment="1" applyProtection="1">
      <alignment horizontal="center" vertical="center"/>
      <protection/>
    </xf>
    <xf numFmtId="0" fontId="8" fillId="4" borderId="29" xfId="0" applyFont="1" applyFill="1" applyBorder="1" applyAlignment="1" applyProtection="1">
      <alignment horizontal="center" vertical="center"/>
      <protection/>
    </xf>
    <xf numFmtId="0" fontId="8" fillId="4" borderId="3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4" fillId="0" borderId="0" xfId="0" applyFont="1" applyAlignment="1">
      <alignment/>
    </xf>
    <xf numFmtId="0" fontId="4" fillId="0" borderId="0" xfId="0" applyFont="1" applyAlignment="1">
      <alignment wrapText="1"/>
    </xf>
    <xf numFmtId="0" fontId="0" fillId="0" borderId="0" xfId="0" applyFont="1" applyAlignment="1">
      <alignment wrapText="1"/>
    </xf>
    <xf numFmtId="0" fontId="14" fillId="11" borderId="40" xfId="0" applyFont="1" applyFill="1" applyBorder="1" applyAlignment="1" applyProtection="1" quotePrefix="1">
      <alignment horizontal="center" vertical="center"/>
      <protection/>
    </xf>
    <xf numFmtId="0" fontId="14" fillId="11" borderId="34" xfId="0" applyFont="1" applyFill="1" applyBorder="1" applyAlignment="1" applyProtection="1">
      <alignment horizontal="center" vertical="center"/>
      <protection/>
    </xf>
    <xf numFmtId="0" fontId="16" fillId="11" borderId="29" xfId="0" applyFont="1" applyFill="1" applyBorder="1" applyAlignment="1" applyProtection="1">
      <alignment horizontal="center" vertical="center"/>
      <protection/>
    </xf>
    <xf numFmtId="0" fontId="8" fillId="4" borderId="34" xfId="0" applyFont="1" applyFill="1" applyBorder="1" applyAlignment="1" applyProtection="1">
      <alignment horizontal="center" vertical="center"/>
      <protection/>
    </xf>
    <xf numFmtId="0" fontId="5" fillId="11" borderId="29" xfId="0" applyFont="1" applyFill="1" applyBorder="1" applyAlignment="1" applyProtection="1">
      <alignment horizontal="center" vertical="center"/>
      <protection/>
    </xf>
    <xf numFmtId="0" fontId="5" fillId="11" borderId="36" xfId="0" applyFont="1" applyFill="1" applyBorder="1" applyAlignment="1" applyProtection="1">
      <alignment horizontal="center" vertical="center"/>
      <protection/>
    </xf>
    <xf numFmtId="0" fontId="8" fillId="4" borderId="41" xfId="0" applyFont="1" applyFill="1" applyBorder="1" applyAlignment="1" applyProtection="1">
      <alignment horizontal="center" vertical="center"/>
      <protection/>
    </xf>
    <xf numFmtId="0" fontId="8" fillId="4" borderId="33" xfId="0" applyFont="1" applyFill="1" applyBorder="1" applyAlignment="1" applyProtection="1">
      <alignment horizontal="center" vertical="center"/>
      <protection/>
    </xf>
    <xf numFmtId="0" fontId="5" fillId="4" borderId="33" xfId="0" applyFont="1" applyFill="1" applyBorder="1" applyAlignment="1" applyProtection="1">
      <alignment horizontal="center" vertical="center"/>
      <protection/>
    </xf>
    <xf numFmtId="0" fontId="5" fillId="4" borderId="35" xfId="0"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0" fontId="1" fillId="2" borderId="0" xfId="0" applyFont="1" applyFill="1" applyAlignment="1">
      <alignment horizontal="center"/>
    </xf>
    <xf numFmtId="0" fontId="0" fillId="2" borderId="0" xfId="0" applyFill="1" applyAlignment="1">
      <alignment wrapText="1"/>
    </xf>
    <xf numFmtId="0" fontId="5" fillId="4" borderId="40" xfId="0" applyFont="1" applyFill="1" applyBorder="1" applyAlignment="1" applyProtection="1">
      <alignment horizontal="center" vertical="center"/>
      <protection/>
    </xf>
    <xf numFmtId="0" fontId="5" fillId="4" borderId="41"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4" borderId="32" xfId="0" applyFont="1" applyFill="1" applyBorder="1" applyAlignment="1" applyProtection="1">
      <alignment horizontal="center" vertical="center"/>
      <protection/>
    </xf>
    <xf numFmtId="0" fontId="8" fillId="11" borderId="34" xfId="0" applyFont="1" applyFill="1" applyBorder="1" applyAlignment="1" applyProtection="1">
      <alignment horizontal="center" vertical="center"/>
      <protection/>
    </xf>
    <xf numFmtId="0" fontId="8" fillId="4" borderId="37" xfId="0" applyFont="1" applyFill="1" applyBorder="1" applyAlignment="1" applyProtection="1">
      <alignment horizontal="center" vertical="center"/>
      <protection/>
    </xf>
    <xf numFmtId="0" fontId="8" fillId="4" borderId="39"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8" fillId="4" borderId="40" xfId="0" applyFont="1" applyFill="1" applyBorder="1" applyAlignment="1" applyProtection="1">
      <alignment horizontal="center" vertical="center"/>
      <protection/>
    </xf>
    <xf numFmtId="0" fontId="8" fillId="4" borderId="38" xfId="0" applyFont="1" applyFill="1" applyBorder="1" applyAlignment="1" applyProtection="1">
      <alignment horizontal="center" vertical="center"/>
      <protection/>
    </xf>
    <xf numFmtId="0" fontId="0" fillId="0" borderId="0" xfId="0" applyFont="1" applyAlignment="1">
      <alignment/>
    </xf>
    <xf numFmtId="0" fontId="9" fillId="0" borderId="0" xfId="0" applyFont="1" applyAlignment="1">
      <alignment/>
    </xf>
    <xf numFmtId="0" fontId="2" fillId="0" borderId="0" xfId="0" applyFont="1" applyAlignment="1">
      <alignment/>
    </xf>
    <xf numFmtId="0" fontId="10" fillId="4" borderId="0" xfId="0" applyFont="1" applyFill="1" applyAlignment="1">
      <alignment/>
    </xf>
    <xf numFmtId="0" fontId="5" fillId="4" borderId="34"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0"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4" borderId="0" xfId="0" applyFill="1" applyAlignment="1">
      <alignment wrapText="1"/>
    </xf>
    <xf numFmtId="0" fontId="4" fillId="0" borderId="0" xfId="0" applyFont="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2">
    <dxf>
      <font>
        <color auto="1"/>
      </font>
      <fill>
        <patternFill>
          <bgColor rgb="FFC0C0C0"/>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xdr:row>
      <xdr:rowOff>133350</xdr:rowOff>
    </xdr:from>
    <xdr:to>
      <xdr:col>9</xdr:col>
      <xdr:colOff>104775</xdr:colOff>
      <xdr:row>3</xdr:row>
      <xdr:rowOff>66675</xdr:rowOff>
    </xdr:to>
    <xdr:sp>
      <xdr:nvSpPr>
        <xdr:cNvPr id="1" name="AutoShape 2"/>
        <xdr:cNvSpPr>
          <a:spLocks/>
        </xdr:cNvSpPr>
      </xdr:nvSpPr>
      <xdr:spPr>
        <a:xfrm>
          <a:off x="2933700" y="533400"/>
          <a:ext cx="1371600" cy="295275"/>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1600" b="1" kern="10" spc="0">
              <a:ln w="9525" cmpd="sng">
                <a:solidFill>
                  <a:srgbClr val="000000"/>
                </a:solidFill>
                <a:headEnd type="none"/>
                <a:tailEnd type="none"/>
              </a:ln>
              <a:gradFill rotWithShape="1">
                <a:gsLst>
                  <a:gs pos="0">
                    <a:srgbClr val="FFFFFF"/>
                  </a:gs>
                  <a:gs pos="100000">
                    <a:srgbClr val="CCFFFF"/>
                  </a:gs>
                </a:gsLst>
                <a:lin ang="5400000" scaled="1"/>
              </a:gradFill>
              <a:latin typeface="Georgia"/>
              <a:cs typeface="Georgia"/>
            </a:rPr>
            <a:t>Sudoku</a:t>
          </a:r>
        </a:p>
      </xdr:txBody>
    </xdr:sp>
    <xdr:clientData/>
  </xdr:twoCellAnchor>
  <xdr:twoCellAnchor>
    <xdr:from>
      <xdr:col>19</xdr:col>
      <xdr:colOff>304800</xdr:colOff>
      <xdr:row>1</xdr:row>
      <xdr:rowOff>133350</xdr:rowOff>
    </xdr:from>
    <xdr:to>
      <xdr:col>23</xdr:col>
      <xdr:colOff>114300</xdr:colOff>
      <xdr:row>3</xdr:row>
      <xdr:rowOff>66675</xdr:rowOff>
    </xdr:to>
    <xdr:sp>
      <xdr:nvSpPr>
        <xdr:cNvPr id="2" name="AutoShape 22"/>
        <xdr:cNvSpPr>
          <a:spLocks/>
        </xdr:cNvSpPr>
      </xdr:nvSpPr>
      <xdr:spPr>
        <a:xfrm>
          <a:off x="6657975" y="533400"/>
          <a:ext cx="0" cy="295275"/>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1600" b="1" kern="10" spc="0">
              <a:ln w="9525" cmpd="sng">
                <a:solidFill>
                  <a:srgbClr val="000000"/>
                </a:solidFill>
                <a:headEnd type="none"/>
                <a:tailEnd type="none"/>
              </a:ln>
              <a:gradFill rotWithShape="1">
                <a:gsLst>
                  <a:gs pos="0">
                    <a:srgbClr val="FFFFFF"/>
                  </a:gs>
                  <a:gs pos="100000">
                    <a:srgbClr val="FFFF99"/>
                  </a:gs>
                </a:gsLst>
                <a:lin ang="5400000" scaled="1"/>
              </a:gradFill>
              <a:latin typeface="Georgia"/>
              <a:cs typeface="Georgia"/>
            </a:rPr>
            <a:t>Sudoku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61</xdr:row>
      <xdr:rowOff>57150</xdr:rowOff>
    </xdr:from>
    <xdr:to>
      <xdr:col>10</xdr:col>
      <xdr:colOff>209550</xdr:colOff>
      <xdr:row>62</xdr:row>
      <xdr:rowOff>104775</xdr:rowOff>
    </xdr:to>
    <xdr:sp>
      <xdr:nvSpPr>
        <xdr:cNvPr id="1" name="Line 2"/>
        <xdr:cNvSpPr>
          <a:spLocks/>
        </xdr:cNvSpPr>
      </xdr:nvSpPr>
      <xdr:spPr>
        <a:xfrm>
          <a:off x="4343400" y="15516225"/>
          <a:ext cx="0" cy="4000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314325</xdr:colOff>
      <xdr:row>61</xdr:row>
      <xdr:rowOff>66675</xdr:rowOff>
    </xdr:from>
    <xdr:to>
      <xdr:col>11</xdr:col>
      <xdr:colOff>161925</xdr:colOff>
      <xdr:row>62</xdr:row>
      <xdr:rowOff>95250</xdr:rowOff>
    </xdr:to>
    <xdr:sp>
      <xdr:nvSpPr>
        <xdr:cNvPr id="2" name="Line 3"/>
        <xdr:cNvSpPr>
          <a:spLocks/>
        </xdr:cNvSpPr>
      </xdr:nvSpPr>
      <xdr:spPr>
        <a:xfrm>
          <a:off x="4448175" y="15525750"/>
          <a:ext cx="238125" cy="3810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200025</xdr:colOff>
      <xdr:row>61</xdr:row>
      <xdr:rowOff>257175</xdr:rowOff>
    </xdr:from>
    <xdr:to>
      <xdr:col>6</xdr:col>
      <xdr:colOff>200025</xdr:colOff>
      <xdr:row>62</xdr:row>
      <xdr:rowOff>133350</xdr:rowOff>
    </xdr:to>
    <xdr:sp>
      <xdr:nvSpPr>
        <xdr:cNvPr id="3" name="Line 4"/>
        <xdr:cNvSpPr>
          <a:spLocks/>
        </xdr:cNvSpPr>
      </xdr:nvSpPr>
      <xdr:spPr>
        <a:xfrm flipH="1">
          <a:off x="2771775" y="15716250"/>
          <a:ext cx="0" cy="2286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61</xdr:row>
      <xdr:rowOff>257175</xdr:rowOff>
    </xdr:from>
    <xdr:to>
      <xdr:col>7</xdr:col>
      <xdr:colOff>142875</xdr:colOff>
      <xdr:row>62</xdr:row>
      <xdr:rowOff>114300</xdr:rowOff>
    </xdr:to>
    <xdr:sp>
      <xdr:nvSpPr>
        <xdr:cNvPr id="4" name="Line 5"/>
        <xdr:cNvSpPr>
          <a:spLocks/>
        </xdr:cNvSpPr>
      </xdr:nvSpPr>
      <xdr:spPr>
        <a:xfrm>
          <a:off x="2838450" y="15716250"/>
          <a:ext cx="266700" cy="2095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371475</xdr:colOff>
      <xdr:row>61</xdr:row>
      <xdr:rowOff>247650</xdr:rowOff>
    </xdr:from>
    <xdr:to>
      <xdr:col>8</xdr:col>
      <xdr:colOff>133350</xdr:colOff>
      <xdr:row>62</xdr:row>
      <xdr:rowOff>133350</xdr:rowOff>
    </xdr:to>
    <xdr:sp>
      <xdr:nvSpPr>
        <xdr:cNvPr id="5" name="Line 6"/>
        <xdr:cNvSpPr>
          <a:spLocks/>
        </xdr:cNvSpPr>
      </xdr:nvSpPr>
      <xdr:spPr>
        <a:xfrm>
          <a:off x="2943225" y="15706725"/>
          <a:ext cx="542925" cy="2381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xdr:colOff>
      <xdr:row>78</xdr:row>
      <xdr:rowOff>0</xdr:rowOff>
    </xdr:from>
    <xdr:to>
      <xdr:col>7</xdr:col>
      <xdr:colOff>371475</xdr:colOff>
      <xdr:row>78</xdr:row>
      <xdr:rowOff>333375</xdr:rowOff>
    </xdr:to>
    <xdr:sp>
      <xdr:nvSpPr>
        <xdr:cNvPr id="6" name="Oval 9"/>
        <xdr:cNvSpPr>
          <a:spLocks/>
        </xdr:cNvSpPr>
      </xdr:nvSpPr>
      <xdr:spPr>
        <a:xfrm>
          <a:off x="2981325" y="20669250"/>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77</xdr:row>
      <xdr:rowOff>9525</xdr:rowOff>
    </xdr:from>
    <xdr:to>
      <xdr:col>5</xdr:col>
      <xdr:colOff>371475</xdr:colOff>
      <xdr:row>77</xdr:row>
      <xdr:rowOff>342900</xdr:rowOff>
    </xdr:to>
    <xdr:sp>
      <xdr:nvSpPr>
        <xdr:cNvPr id="7" name="Oval 10"/>
        <xdr:cNvSpPr>
          <a:spLocks/>
        </xdr:cNvSpPr>
      </xdr:nvSpPr>
      <xdr:spPr>
        <a:xfrm>
          <a:off x="2200275" y="20326350"/>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78</xdr:row>
      <xdr:rowOff>9525</xdr:rowOff>
    </xdr:from>
    <xdr:to>
      <xdr:col>9</xdr:col>
      <xdr:colOff>371475</xdr:colOff>
      <xdr:row>78</xdr:row>
      <xdr:rowOff>342900</xdr:rowOff>
    </xdr:to>
    <xdr:sp>
      <xdr:nvSpPr>
        <xdr:cNvPr id="8" name="Oval 11"/>
        <xdr:cNvSpPr>
          <a:spLocks/>
        </xdr:cNvSpPr>
      </xdr:nvSpPr>
      <xdr:spPr>
        <a:xfrm>
          <a:off x="3762375" y="206787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78</xdr:row>
      <xdr:rowOff>9525</xdr:rowOff>
    </xdr:from>
    <xdr:to>
      <xdr:col>11</xdr:col>
      <xdr:colOff>352425</xdr:colOff>
      <xdr:row>78</xdr:row>
      <xdr:rowOff>342900</xdr:rowOff>
    </xdr:to>
    <xdr:sp>
      <xdr:nvSpPr>
        <xdr:cNvPr id="9" name="Oval 12"/>
        <xdr:cNvSpPr>
          <a:spLocks/>
        </xdr:cNvSpPr>
      </xdr:nvSpPr>
      <xdr:spPr>
        <a:xfrm>
          <a:off x="4524375" y="206787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73</xdr:row>
      <xdr:rowOff>19050</xdr:rowOff>
    </xdr:from>
    <xdr:to>
      <xdr:col>5</xdr:col>
      <xdr:colOff>371475</xdr:colOff>
      <xdr:row>74</xdr:row>
      <xdr:rowOff>0</xdr:rowOff>
    </xdr:to>
    <xdr:sp>
      <xdr:nvSpPr>
        <xdr:cNvPr id="10" name="Oval 13"/>
        <xdr:cNvSpPr>
          <a:spLocks/>
        </xdr:cNvSpPr>
      </xdr:nvSpPr>
      <xdr:spPr>
        <a:xfrm>
          <a:off x="2200275" y="189261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74</xdr:row>
      <xdr:rowOff>0</xdr:rowOff>
    </xdr:from>
    <xdr:to>
      <xdr:col>5</xdr:col>
      <xdr:colOff>371475</xdr:colOff>
      <xdr:row>74</xdr:row>
      <xdr:rowOff>333375</xdr:rowOff>
    </xdr:to>
    <xdr:sp>
      <xdr:nvSpPr>
        <xdr:cNvPr id="11" name="Oval 14"/>
        <xdr:cNvSpPr>
          <a:spLocks/>
        </xdr:cNvSpPr>
      </xdr:nvSpPr>
      <xdr:spPr>
        <a:xfrm>
          <a:off x="2200275" y="19259550"/>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75</xdr:row>
      <xdr:rowOff>9525</xdr:rowOff>
    </xdr:from>
    <xdr:to>
      <xdr:col>5</xdr:col>
      <xdr:colOff>371475</xdr:colOff>
      <xdr:row>75</xdr:row>
      <xdr:rowOff>342900</xdr:rowOff>
    </xdr:to>
    <xdr:sp>
      <xdr:nvSpPr>
        <xdr:cNvPr id="12" name="Oval 15"/>
        <xdr:cNvSpPr>
          <a:spLocks/>
        </xdr:cNvSpPr>
      </xdr:nvSpPr>
      <xdr:spPr>
        <a:xfrm>
          <a:off x="2200275" y="19621500"/>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76</xdr:row>
      <xdr:rowOff>9525</xdr:rowOff>
    </xdr:from>
    <xdr:to>
      <xdr:col>5</xdr:col>
      <xdr:colOff>371475</xdr:colOff>
      <xdr:row>76</xdr:row>
      <xdr:rowOff>342900</xdr:rowOff>
    </xdr:to>
    <xdr:sp>
      <xdr:nvSpPr>
        <xdr:cNvPr id="13" name="Oval 17"/>
        <xdr:cNvSpPr>
          <a:spLocks/>
        </xdr:cNvSpPr>
      </xdr:nvSpPr>
      <xdr:spPr>
        <a:xfrm>
          <a:off x="2200275" y="1997392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89</xdr:row>
      <xdr:rowOff>0</xdr:rowOff>
    </xdr:from>
    <xdr:to>
      <xdr:col>6</xdr:col>
      <xdr:colOff>371475</xdr:colOff>
      <xdr:row>89</xdr:row>
      <xdr:rowOff>333375</xdr:rowOff>
    </xdr:to>
    <xdr:sp>
      <xdr:nvSpPr>
        <xdr:cNvPr id="14" name="Oval 18"/>
        <xdr:cNvSpPr>
          <a:spLocks/>
        </xdr:cNvSpPr>
      </xdr:nvSpPr>
      <xdr:spPr>
        <a:xfrm>
          <a:off x="2590800" y="23907750"/>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90</xdr:row>
      <xdr:rowOff>0</xdr:rowOff>
    </xdr:from>
    <xdr:to>
      <xdr:col>6</xdr:col>
      <xdr:colOff>371475</xdr:colOff>
      <xdr:row>90</xdr:row>
      <xdr:rowOff>333375</xdr:rowOff>
    </xdr:to>
    <xdr:sp>
      <xdr:nvSpPr>
        <xdr:cNvPr id="15" name="Oval 19"/>
        <xdr:cNvSpPr>
          <a:spLocks/>
        </xdr:cNvSpPr>
      </xdr:nvSpPr>
      <xdr:spPr>
        <a:xfrm>
          <a:off x="2590800" y="242601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94</xdr:row>
      <xdr:rowOff>0</xdr:rowOff>
    </xdr:from>
    <xdr:to>
      <xdr:col>8</xdr:col>
      <xdr:colOff>371475</xdr:colOff>
      <xdr:row>94</xdr:row>
      <xdr:rowOff>333375</xdr:rowOff>
    </xdr:to>
    <xdr:sp>
      <xdr:nvSpPr>
        <xdr:cNvPr id="16" name="Oval 20"/>
        <xdr:cNvSpPr>
          <a:spLocks/>
        </xdr:cNvSpPr>
      </xdr:nvSpPr>
      <xdr:spPr>
        <a:xfrm>
          <a:off x="3371850" y="256698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95</xdr:row>
      <xdr:rowOff>0</xdr:rowOff>
    </xdr:from>
    <xdr:to>
      <xdr:col>8</xdr:col>
      <xdr:colOff>371475</xdr:colOff>
      <xdr:row>95</xdr:row>
      <xdr:rowOff>333375</xdr:rowOff>
    </xdr:to>
    <xdr:sp>
      <xdr:nvSpPr>
        <xdr:cNvPr id="17" name="Oval 21"/>
        <xdr:cNvSpPr>
          <a:spLocks/>
        </xdr:cNvSpPr>
      </xdr:nvSpPr>
      <xdr:spPr>
        <a:xfrm>
          <a:off x="3371850" y="26022300"/>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96</xdr:row>
      <xdr:rowOff>0</xdr:rowOff>
    </xdr:from>
    <xdr:to>
      <xdr:col>8</xdr:col>
      <xdr:colOff>371475</xdr:colOff>
      <xdr:row>96</xdr:row>
      <xdr:rowOff>333375</xdr:rowOff>
    </xdr:to>
    <xdr:sp>
      <xdr:nvSpPr>
        <xdr:cNvPr id="18" name="Oval 22"/>
        <xdr:cNvSpPr>
          <a:spLocks/>
        </xdr:cNvSpPr>
      </xdr:nvSpPr>
      <xdr:spPr>
        <a:xfrm>
          <a:off x="3371850" y="2637472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xdr:colOff>
      <xdr:row>94</xdr:row>
      <xdr:rowOff>0</xdr:rowOff>
    </xdr:from>
    <xdr:to>
      <xdr:col>7</xdr:col>
      <xdr:colOff>371475</xdr:colOff>
      <xdr:row>94</xdr:row>
      <xdr:rowOff>333375</xdr:rowOff>
    </xdr:to>
    <xdr:sp>
      <xdr:nvSpPr>
        <xdr:cNvPr id="19" name="Oval 23"/>
        <xdr:cNvSpPr>
          <a:spLocks/>
        </xdr:cNvSpPr>
      </xdr:nvSpPr>
      <xdr:spPr>
        <a:xfrm>
          <a:off x="2981325" y="256698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94</xdr:row>
      <xdr:rowOff>0</xdr:rowOff>
    </xdr:from>
    <xdr:to>
      <xdr:col>6</xdr:col>
      <xdr:colOff>371475</xdr:colOff>
      <xdr:row>94</xdr:row>
      <xdr:rowOff>333375</xdr:rowOff>
    </xdr:to>
    <xdr:sp>
      <xdr:nvSpPr>
        <xdr:cNvPr id="20" name="Oval 24"/>
        <xdr:cNvSpPr>
          <a:spLocks/>
        </xdr:cNvSpPr>
      </xdr:nvSpPr>
      <xdr:spPr>
        <a:xfrm>
          <a:off x="2590800" y="25669875"/>
          <a:ext cx="352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152</xdr:row>
      <xdr:rowOff>9525</xdr:rowOff>
    </xdr:from>
    <xdr:to>
      <xdr:col>11</xdr:col>
      <xdr:colOff>371475</xdr:colOff>
      <xdr:row>152</xdr:row>
      <xdr:rowOff>342900</xdr:rowOff>
    </xdr:to>
    <xdr:sp>
      <xdr:nvSpPr>
        <xdr:cNvPr id="21" name="Oval 26"/>
        <xdr:cNvSpPr>
          <a:spLocks/>
        </xdr:cNvSpPr>
      </xdr:nvSpPr>
      <xdr:spPr>
        <a:xfrm>
          <a:off x="4543425" y="43672125"/>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96</xdr:row>
      <xdr:rowOff>19050</xdr:rowOff>
    </xdr:from>
    <xdr:to>
      <xdr:col>6</xdr:col>
      <xdr:colOff>371475</xdr:colOff>
      <xdr:row>97</xdr:row>
      <xdr:rowOff>0</xdr:rowOff>
    </xdr:to>
    <xdr:sp>
      <xdr:nvSpPr>
        <xdr:cNvPr id="22" name="Oval 29"/>
        <xdr:cNvSpPr>
          <a:spLocks/>
        </xdr:cNvSpPr>
      </xdr:nvSpPr>
      <xdr:spPr>
        <a:xfrm>
          <a:off x="2590800" y="26393775"/>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138</xdr:row>
      <xdr:rowOff>9525</xdr:rowOff>
    </xdr:from>
    <xdr:to>
      <xdr:col>8</xdr:col>
      <xdr:colOff>371475</xdr:colOff>
      <xdr:row>138</xdr:row>
      <xdr:rowOff>342900</xdr:rowOff>
    </xdr:to>
    <xdr:sp>
      <xdr:nvSpPr>
        <xdr:cNvPr id="23" name="Oval 32"/>
        <xdr:cNvSpPr>
          <a:spLocks/>
        </xdr:cNvSpPr>
      </xdr:nvSpPr>
      <xdr:spPr>
        <a:xfrm>
          <a:off x="3371850" y="39166800"/>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93</xdr:row>
      <xdr:rowOff>133350</xdr:rowOff>
    </xdr:from>
    <xdr:to>
      <xdr:col>10</xdr:col>
      <xdr:colOff>85725</xdr:colOff>
      <xdr:row>94</xdr:row>
      <xdr:rowOff>200025</xdr:rowOff>
    </xdr:to>
    <xdr:sp>
      <xdr:nvSpPr>
        <xdr:cNvPr id="24" name="AutoShape 36"/>
        <xdr:cNvSpPr>
          <a:spLocks/>
        </xdr:cNvSpPr>
      </xdr:nvSpPr>
      <xdr:spPr>
        <a:xfrm rot="312308">
          <a:off x="2457450" y="25450800"/>
          <a:ext cx="1762125" cy="419100"/>
        </a:xfrm>
        <a:custGeom>
          <a:pathLst>
            <a:path h="44" w="185">
              <a:moveTo>
                <a:pt x="0" y="44"/>
              </a:moveTo>
              <a:cubicBezTo>
                <a:pt x="1" y="30"/>
                <a:pt x="3" y="17"/>
                <a:pt x="22" y="10"/>
              </a:cubicBezTo>
              <a:cubicBezTo>
                <a:pt x="41" y="3"/>
                <a:pt x="88" y="0"/>
                <a:pt x="115" y="2"/>
              </a:cubicBezTo>
              <a:cubicBezTo>
                <a:pt x="142" y="4"/>
                <a:pt x="163" y="14"/>
                <a:pt x="185" y="25"/>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78</xdr:row>
      <xdr:rowOff>19050</xdr:rowOff>
    </xdr:from>
    <xdr:to>
      <xdr:col>5</xdr:col>
      <xdr:colOff>371475</xdr:colOff>
      <xdr:row>79</xdr:row>
      <xdr:rowOff>0</xdr:rowOff>
    </xdr:to>
    <xdr:sp>
      <xdr:nvSpPr>
        <xdr:cNvPr id="25" name="Oval 37"/>
        <xdr:cNvSpPr>
          <a:spLocks/>
        </xdr:cNvSpPr>
      </xdr:nvSpPr>
      <xdr:spPr>
        <a:xfrm>
          <a:off x="2200275" y="20688300"/>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96</xdr:row>
      <xdr:rowOff>247650</xdr:rowOff>
    </xdr:from>
    <xdr:to>
      <xdr:col>11</xdr:col>
      <xdr:colOff>219075</xdr:colOff>
      <xdr:row>98</xdr:row>
      <xdr:rowOff>95250</xdr:rowOff>
    </xdr:to>
    <xdr:sp>
      <xdr:nvSpPr>
        <xdr:cNvPr id="26" name="AutoShape 38"/>
        <xdr:cNvSpPr>
          <a:spLocks/>
        </xdr:cNvSpPr>
      </xdr:nvSpPr>
      <xdr:spPr>
        <a:xfrm rot="21166171" flipV="1">
          <a:off x="2838450" y="26622375"/>
          <a:ext cx="1905000" cy="371475"/>
        </a:xfrm>
        <a:custGeom>
          <a:pathLst>
            <a:path h="44" w="185">
              <a:moveTo>
                <a:pt x="0" y="44"/>
              </a:moveTo>
              <a:cubicBezTo>
                <a:pt x="1" y="30"/>
                <a:pt x="3" y="17"/>
                <a:pt x="22" y="10"/>
              </a:cubicBezTo>
              <a:cubicBezTo>
                <a:pt x="41" y="3"/>
                <a:pt x="88" y="0"/>
                <a:pt x="115" y="2"/>
              </a:cubicBezTo>
              <a:cubicBezTo>
                <a:pt x="142" y="4"/>
                <a:pt x="163" y="14"/>
                <a:pt x="185" y="25"/>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96</xdr:row>
      <xdr:rowOff>276225</xdr:rowOff>
    </xdr:from>
    <xdr:to>
      <xdr:col>10</xdr:col>
      <xdr:colOff>171450</xdr:colOff>
      <xdr:row>98</xdr:row>
      <xdr:rowOff>57150</xdr:rowOff>
    </xdr:to>
    <xdr:sp>
      <xdr:nvSpPr>
        <xdr:cNvPr id="27" name="AutoShape 39"/>
        <xdr:cNvSpPr>
          <a:spLocks/>
        </xdr:cNvSpPr>
      </xdr:nvSpPr>
      <xdr:spPr>
        <a:xfrm>
          <a:off x="4010025" y="26650950"/>
          <a:ext cx="295275" cy="304800"/>
        </a:xfrm>
        <a:custGeom>
          <a:pathLst>
            <a:path h="27" w="31">
              <a:moveTo>
                <a:pt x="0" y="27"/>
              </a:moveTo>
              <a:cubicBezTo>
                <a:pt x="7" y="25"/>
                <a:pt x="15" y="23"/>
                <a:pt x="20" y="19"/>
              </a:cubicBezTo>
              <a:cubicBezTo>
                <a:pt x="25" y="15"/>
                <a:pt x="29" y="3"/>
                <a:pt x="31"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200025</xdr:colOff>
      <xdr:row>96</xdr:row>
      <xdr:rowOff>247650</xdr:rowOff>
    </xdr:from>
    <xdr:to>
      <xdr:col>9</xdr:col>
      <xdr:colOff>104775</xdr:colOff>
      <xdr:row>98</xdr:row>
      <xdr:rowOff>114300</xdr:rowOff>
    </xdr:to>
    <xdr:sp>
      <xdr:nvSpPr>
        <xdr:cNvPr id="28" name="AutoShape 40"/>
        <xdr:cNvSpPr>
          <a:spLocks/>
        </xdr:cNvSpPr>
      </xdr:nvSpPr>
      <xdr:spPr>
        <a:xfrm>
          <a:off x="3552825" y="26622375"/>
          <a:ext cx="295275" cy="390525"/>
        </a:xfrm>
        <a:custGeom>
          <a:pathLst>
            <a:path h="27" w="31">
              <a:moveTo>
                <a:pt x="0" y="27"/>
              </a:moveTo>
              <a:cubicBezTo>
                <a:pt x="7" y="25"/>
                <a:pt x="15" y="23"/>
                <a:pt x="20" y="19"/>
              </a:cubicBezTo>
              <a:cubicBezTo>
                <a:pt x="25" y="15"/>
                <a:pt x="29" y="3"/>
                <a:pt x="31"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190500</xdr:colOff>
      <xdr:row>33</xdr:row>
      <xdr:rowOff>314325</xdr:rowOff>
    </xdr:from>
    <xdr:to>
      <xdr:col>5</xdr:col>
      <xdr:colOff>209550</xdr:colOff>
      <xdr:row>35</xdr:row>
      <xdr:rowOff>76200</xdr:rowOff>
    </xdr:to>
    <xdr:sp>
      <xdr:nvSpPr>
        <xdr:cNvPr id="29" name="TextBox 46"/>
        <xdr:cNvSpPr txBox="1">
          <a:spLocks noChangeArrowheads="1"/>
        </xdr:cNvSpPr>
      </xdr:nvSpPr>
      <xdr:spPr>
        <a:xfrm>
          <a:off x="1590675" y="8562975"/>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Nord - Ovest</a:t>
          </a:r>
        </a:p>
      </xdr:txBody>
    </xdr:sp>
    <xdr:clientData/>
  </xdr:twoCellAnchor>
  <xdr:twoCellAnchor>
    <xdr:from>
      <xdr:col>3</xdr:col>
      <xdr:colOff>190500</xdr:colOff>
      <xdr:row>36</xdr:row>
      <xdr:rowOff>314325</xdr:rowOff>
    </xdr:from>
    <xdr:to>
      <xdr:col>5</xdr:col>
      <xdr:colOff>209550</xdr:colOff>
      <xdr:row>38</xdr:row>
      <xdr:rowOff>76200</xdr:rowOff>
    </xdr:to>
    <xdr:sp>
      <xdr:nvSpPr>
        <xdr:cNvPr id="30" name="TextBox 47"/>
        <xdr:cNvSpPr txBox="1">
          <a:spLocks noChangeArrowheads="1"/>
        </xdr:cNvSpPr>
      </xdr:nvSpPr>
      <xdr:spPr>
        <a:xfrm>
          <a:off x="1590675" y="9620250"/>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Cento - Ovest</a:t>
          </a:r>
        </a:p>
      </xdr:txBody>
    </xdr:sp>
    <xdr:clientData/>
  </xdr:twoCellAnchor>
  <xdr:twoCellAnchor>
    <xdr:from>
      <xdr:col>3</xdr:col>
      <xdr:colOff>190500</xdr:colOff>
      <xdr:row>39</xdr:row>
      <xdr:rowOff>314325</xdr:rowOff>
    </xdr:from>
    <xdr:to>
      <xdr:col>5</xdr:col>
      <xdr:colOff>209550</xdr:colOff>
      <xdr:row>41</xdr:row>
      <xdr:rowOff>76200</xdr:rowOff>
    </xdr:to>
    <xdr:sp>
      <xdr:nvSpPr>
        <xdr:cNvPr id="31" name="TextBox 48"/>
        <xdr:cNvSpPr txBox="1">
          <a:spLocks noChangeArrowheads="1"/>
        </xdr:cNvSpPr>
      </xdr:nvSpPr>
      <xdr:spPr>
        <a:xfrm>
          <a:off x="1590675" y="10677525"/>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Sud - Ovest</a:t>
          </a:r>
        </a:p>
      </xdr:txBody>
    </xdr:sp>
    <xdr:clientData/>
  </xdr:twoCellAnchor>
  <xdr:twoCellAnchor>
    <xdr:from>
      <xdr:col>6</xdr:col>
      <xdr:colOff>190500</xdr:colOff>
      <xdr:row>33</xdr:row>
      <xdr:rowOff>314325</xdr:rowOff>
    </xdr:from>
    <xdr:to>
      <xdr:col>8</xdr:col>
      <xdr:colOff>209550</xdr:colOff>
      <xdr:row>35</xdr:row>
      <xdr:rowOff>76200</xdr:rowOff>
    </xdr:to>
    <xdr:sp>
      <xdr:nvSpPr>
        <xdr:cNvPr id="32" name="TextBox 49"/>
        <xdr:cNvSpPr txBox="1">
          <a:spLocks noChangeArrowheads="1"/>
        </xdr:cNvSpPr>
      </xdr:nvSpPr>
      <xdr:spPr>
        <a:xfrm>
          <a:off x="2762250" y="8562975"/>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Centro - Nord</a:t>
          </a:r>
        </a:p>
      </xdr:txBody>
    </xdr:sp>
    <xdr:clientData/>
  </xdr:twoCellAnchor>
  <xdr:twoCellAnchor>
    <xdr:from>
      <xdr:col>6</xdr:col>
      <xdr:colOff>190500</xdr:colOff>
      <xdr:row>36</xdr:row>
      <xdr:rowOff>314325</xdr:rowOff>
    </xdr:from>
    <xdr:to>
      <xdr:col>8</xdr:col>
      <xdr:colOff>209550</xdr:colOff>
      <xdr:row>38</xdr:row>
      <xdr:rowOff>76200</xdr:rowOff>
    </xdr:to>
    <xdr:sp>
      <xdr:nvSpPr>
        <xdr:cNvPr id="33" name="TextBox 50"/>
        <xdr:cNvSpPr txBox="1">
          <a:spLocks noChangeArrowheads="1"/>
        </xdr:cNvSpPr>
      </xdr:nvSpPr>
      <xdr:spPr>
        <a:xfrm>
          <a:off x="2762250" y="9620250"/>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Centrale</a:t>
          </a:r>
        </a:p>
      </xdr:txBody>
    </xdr:sp>
    <xdr:clientData/>
  </xdr:twoCellAnchor>
  <xdr:twoCellAnchor>
    <xdr:from>
      <xdr:col>6</xdr:col>
      <xdr:colOff>190500</xdr:colOff>
      <xdr:row>39</xdr:row>
      <xdr:rowOff>314325</xdr:rowOff>
    </xdr:from>
    <xdr:to>
      <xdr:col>8</xdr:col>
      <xdr:colOff>209550</xdr:colOff>
      <xdr:row>41</xdr:row>
      <xdr:rowOff>76200</xdr:rowOff>
    </xdr:to>
    <xdr:sp>
      <xdr:nvSpPr>
        <xdr:cNvPr id="34" name="TextBox 51"/>
        <xdr:cNvSpPr txBox="1">
          <a:spLocks noChangeArrowheads="1"/>
        </xdr:cNvSpPr>
      </xdr:nvSpPr>
      <xdr:spPr>
        <a:xfrm>
          <a:off x="2762250" y="10677525"/>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Cento - Sud</a:t>
          </a:r>
        </a:p>
      </xdr:txBody>
    </xdr:sp>
    <xdr:clientData/>
  </xdr:twoCellAnchor>
  <xdr:twoCellAnchor>
    <xdr:from>
      <xdr:col>9</xdr:col>
      <xdr:colOff>190500</xdr:colOff>
      <xdr:row>39</xdr:row>
      <xdr:rowOff>314325</xdr:rowOff>
    </xdr:from>
    <xdr:to>
      <xdr:col>11</xdr:col>
      <xdr:colOff>209550</xdr:colOff>
      <xdr:row>41</xdr:row>
      <xdr:rowOff>76200</xdr:rowOff>
    </xdr:to>
    <xdr:sp>
      <xdr:nvSpPr>
        <xdr:cNvPr id="35" name="TextBox 52"/>
        <xdr:cNvSpPr txBox="1">
          <a:spLocks noChangeArrowheads="1"/>
        </xdr:cNvSpPr>
      </xdr:nvSpPr>
      <xdr:spPr>
        <a:xfrm>
          <a:off x="3933825" y="10677525"/>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Sud - Est</a:t>
          </a:r>
        </a:p>
      </xdr:txBody>
    </xdr:sp>
    <xdr:clientData/>
  </xdr:twoCellAnchor>
  <xdr:twoCellAnchor>
    <xdr:from>
      <xdr:col>9</xdr:col>
      <xdr:colOff>190500</xdr:colOff>
      <xdr:row>36</xdr:row>
      <xdr:rowOff>314325</xdr:rowOff>
    </xdr:from>
    <xdr:to>
      <xdr:col>11</xdr:col>
      <xdr:colOff>209550</xdr:colOff>
      <xdr:row>38</xdr:row>
      <xdr:rowOff>76200</xdr:rowOff>
    </xdr:to>
    <xdr:sp>
      <xdr:nvSpPr>
        <xdr:cNvPr id="36" name="TextBox 53"/>
        <xdr:cNvSpPr txBox="1">
          <a:spLocks noChangeArrowheads="1"/>
        </xdr:cNvSpPr>
      </xdr:nvSpPr>
      <xdr:spPr>
        <a:xfrm>
          <a:off x="3933825" y="9620250"/>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Centro - Est</a:t>
          </a:r>
        </a:p>
      </xdr:txBody>
    </xdr:sp>
    <xdr:clientData/>
  </xdr:twoCellAnchor>
  <xdr:twoCellAnchor>
    <xdr:from>
      <xdr:col>9</xdr:col>
      <xdr:colOff>190500</xdr:colOff>
      <xdr:row>33</xdr:row>
      <xdr:rowOff>314325</xdr:rowOff>
    </xdr:from>
    <xdr:to>
      <xdr:col>11</xdr:col>
      <xdr:colOff>209550</xdr:colOff>
      <xdr:row>35</xdr:row>
      <xdr:rowOff>76200</xdr:rowOff>
    </xdr:to>
    <xdr:sp>
      <xdr:nvSpPr>
        <xdr:cNvPr id="37" name="TextBox 54"/>
        <xdr:cNvSpPr txBox="1">
          <a:spLocks noChangeArrowheads="1"/>
        </xdr:cNvSpPr>
      </xdr:nvSpPr>
      <xdr:spPr>
        <a:xfrm>
          <a:off x="3933825" y="8562975"/>
          <a:ext cx="800100" cy="466725"/>
        </a:xfrm>
        <a:prstGeom prst="rect">
          <a:avLst/>
        </a:prstGeom>
        <a:noFill/>
        <a:ln w="9525" cmpd="sng">
          <a:noFill/>
        </a:ln>
      </xdr:spPr>
      <xdr:txBody>
        <a:bodyPr vertOverflow="clip" wrap="square" anchor="ctr"/>
        <a:p>
          <a:pPr algn="ctr">
            <a:defRPr/>
          </a:pPr>
          <a:r>
            <a:rPr lang="en-US" cap="none" sz="1000" b="1" i="0" u="none" baseline="0">
              <a:latin typeface="Times New Roman"/>
              <a:ea typeface="Times New Roman"/>
              <a:cs typeface="Times New Roman"/>
            </a:rPr>
            <a:t>Riquadro Nord - Est</a:t>
          </a:r>
        </a:p>
      </xdr:txBody>
    </xdr:sp>
    <xdr:clientData/>
  </xdr:twoCellAnchor>
  <xdr:twoCellAnchor>
    <xdr:from>
      <xdr:col>1</xdr:col>
      <xdr:colOff>647700</xdr:colOff>
      <xdr:row>33</xdr:row>
      <xdr:rowOff>276225</xdr:rowOff>
    </xdr:from>
    <xdr:to>
      <xdr:col>5</xdr:col>
      <xdr:colOff>180975</xdr:colOff>
      <xdr:row>35</xdr:row>
      <xdr:rowOff>228600</xdr:rowOff>
    </xdr:to>
    <xdr:sp>
      <xdr:nvSpPr>
        <xdr:cNvPr id="38" name="Line 55"/>
        <xdr:cNvSpPr>
          <a:spLocks/>
        </xdr:cNvSpPr>
      </xdr:nvSpPr>
      <xdr:spPr>
        <a:xfrm flipV="1">
          <a:off x="809625" y="8524875"/>
          <a:ext cx="1552575" cy="6572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62</xdr:row>
      <xdr:rowOff>19050</xdr:rowOff>
    </xdr:from>
    <xdr:to>
      <xdr:col>5</xdr:col>
      <xdr:colOff>371475</xdr:colOff>
      <xdr:row>63</xdr:row>
      <xdr:rowOff>0</xdr:rowOff>
    </xdr:to>
    <xdr:sp>
      <xdr:nvSpPr>
        <xdr:cNvPr id="39" name="Oval 56"/>
        <xdr:cNvSpPr>
          <a:spLocks/>
        </xdr:cNvSpPr>
      </xdr:nvSpPr>
      <xdr:spPr>
        <a:xfrm>
          <a:off x="2200275" y="15830550"/>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111</xdr:row>
      <xdr:rowOff>9525</xdr:rowOff>
    </xdr:from>
    <xdr:to>
      <xdr:col>5</xdr:col>
      <xdr:colOff>371475</xdr:colOff>
      <xdr:row>111</xdr:row>
      <xdr:rowOff>342900</xdr:rowOff>
    </xdr:to>
    <xdr:sp>
      <xdr:nvSpPr>
        <xdr:cNvPr id="40" name="Oval 60"/>
        <xdr:cNvSpPr>
          <a:spLocks/>
        </xdr:cNvSpPr>
      </xdr:nvSpPr>
      <xdr:spPr>
        <a:xfrm>
          <a:off x="2200275" y="31222950"/>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111</xdr:row>
      <xdr:rowOff>190500</xdr:rowOff>
    </xdr:from>
    <xdr:to>
      <xdr:col>11</xdr:col>
      <xdr:colOff>219075</xdr:colOff>
      <xdr:row>113</xdr:row>
      <xdr:rowOff>123825</xdr:rowOff>
    </xdr:to>
    <xdr:sp>
      <xdr:nvSpPr>
        <xdr:cNvPr id="41" name="AutoShape 61"/>
        <xdr:cNvSpPr>
          <a:spLocks/>
        </xdr:cNvSpPr>
      </xdr:nvSpPr>
      <xdr:spPr>
        <a:xfrm rot="21329750" flipV="1">
          <a:off x="2419350" y="31403925"/>
          <a:ext cx="2324100" cy="457200"/>
        </a:xfrm>
        <a:custGeom>
          <a:pathLst>
            <a:path h="44" w="185">
              <a:moveTo>
                <a:pt x="0" y="44"/>
              </a:moveTo>
              <a:cubicBezTo>
                <a:pt x="1" y="30"/>
                <a:pt x="3" y="17"/>
                <a:pt x="22" y="10"/>
              </a:cubicBezTo>
              <a:cubicBezTo>
                <a:pt x="41" y="3"/>
                <a:pt x="88" y="0"/>
                <a:pt x="115" y="2"/>
              </a:cubicBezTo>
              <a:cubicBezTo>
                <a:pt x="142" y="4"/>
                <a:pt x="163" y="14"/>
                <a:pt x="185" y="25"/>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285750</xdr:colOff>
      <xdr:row>111</xdr:row>
      <xdr:rowOff>295275</xdr:rowOff>
    </xdr:from>
    <xdr:to>
      <xdr:col>10</xdr:col>
      <xdr:colOff>190500</xdr:colOff>
      <xdr:row>113</xdr:row>
      <xdr:rowOff>76200</xdr:rowOff>
    </xdr:to>
    <xdr:sp>
      <xdr:nvSpPr>
        <xdr:cNvPr id="42" name="AutoShape 62"/>
        <xdr:cNvSpPr>
          <a:spLocks/>
        </xdr:cNvSpPr>
      </xdr:nvSpPr>
      <xdr:spPr>
        <a:xfrm>
          <a:off x="4029075" y="31508700"/>
          <a:ext cx="295275" cy="304800"/>
        </a:xfrm>
        <a:custGeom>
          <a:pathLst>
            <a:path h="27" w="31">
              <a:moveTo>
                <a:pt x="0" y="27"/>
              </a:moveTo>
              <a:cubicBezTo>
                <a:pt x="7" y="25"/>
                <a:pt x="15" y="23"/>
                <a:pt x="20" y="19"/>
              </a:cubicBezTo>
              <a:cubicBezTo>
                <a:pt x="25" y="15"/>
                <a:pt x="29" y="3"/>
                <a:pt x="31"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219075</xdr:colOff>
      <xdr:row>111</xdr:row>
      <xdr:rowOff>266700</xdr:rowOff>
    </xdr:from>
    <xdr:to>
      <xdr:col>9</xdr:col>
      <xdr:colOff>123825</xdr:colOff>
      <xdr:row>113</xdr:row>
      <xdr:rowOff>123825</xdr:rowOff>
    </xdr:to>
    <xdr:sp>
      <xdr:nvSpPr>
        <xdr:cNvPr id="43" name="AutoShape 63"/>
        <xdr:cNvSpPr>
          <a:spLocks/>
        </xdr:cNvSpPr>
      </xdr:nvSpPr>
      <xdr:spPr>
        <a:xfrm>
          <a:off x="3571875" y="31480125"/>
          <a:ext cx="295275" cy="381000"/>
        </a:xfrm>
        <a:custGeom>
          <a:pathLst>
            <a:path h="27" w="31">
              <a:moveTo>
                <a:pt x="0" y="27"/>
              </a:moveTo>
              <a:cubicBezTo>
                <a:pt x="7" y="25"/>
                <a:pt x="15" y="23"/>
                <a:pt x="20" y="19"/>
              </a:cubicBezTo>
              <a:cubicBezTo>
                <a:pt x="25" y="15"/>
                <a:pt x="29" y="3"/>
                <a:pt x="31"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109</xdr:row>
      <xdr:rowOff>9525</xdr:rowOff>
    </xdr:from>
    <xdr:to>
      <xdr:col>5</xdr:col>
      <xdr:colOff>371475</xdr:colOff>
      <xdr:row>109</xdr:row>
      <xdr:rowOff>342900</xdr:rowOff>
    </xdr:to>
    <xdr:sp>
      <xdr:nvSpPr>
        <xdr:cNvPr id="44" name="Oval 64"/>
        <xdr:cNvSpPr>
          <a:spLocks/>
        </xdr:cNvSpPr>
      </xdr:nvSpPr>
      <xdr:spPr>
        <a:xfrm>
          <a:off x="2200275" y="30518100"/>
          <a:ext cx="352425" cy="333375"/>
        </a:xfrm>
        <a:prstGeom prst="ellipse">
          <a:avLst/>
        </a:prstGeom>
        <a:noFill/>
        <a:ln w="28575"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990600</xdr:colOff>
      <xdr:row>103</xdr:row>
      <xdr:rowOff>304800</xdr:rowOff>
    </xdr:from>
    <xdr:to>
      <xdr:col>3</xdr:col>
      <xdr:colOff>219075</xdr:colOff>
      <xdr:row>111</xdr:row>
      <xdr:rowOff>190500</xdr:rowOff>
    </xdr:to>
    <xdr:sp>
      <xdr:nvSpPr>
        <xdr:cNvPr id="45" name="AutoShape 65"/>
        <xdr:cNvSpPr>
          <a:spLocks/>
        </xdr:cNvSpPr>
      </xdr:nvSpPr>
      <xdr:spPr>
        <a:xfrm rot="5129751" flipV="1">
          <a:off x="1152525" y="28698825"/>
          <a:ext cx="466725" cy="2705100"/>
        </a:xfrm>
        <a:custGeom>
          <a:pathLst>
            <a:path h="44" w="185">
              <a:moveTo>
                <a:pt x="0" y="44"/>
              </a:moveTo>
              <a:cubicBezTo>
                <a:pt x="1" y="30"/>
                <a:pt x="3" y="17"/>
                <a:pt x="22" y="10"/>
              </a:cubicBezTo>
              <a:cubicBezTo>
                <a:pt x="41" y="3"/>
                <a:pt x="88" y="0"/>
                <a:pt x="115" y="2"/>
              </a:cubicBezTo>
              <a:cubicBezTo>
                <a:pt x="142" y="4"/>
                <a:pt x="163" y="14"/>
                <a:pt x="185" y="25"/>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1047750</xdr:colOff>
      <xdr:row>108</xdr:row>
      <xdr:rowOff>257175</xdr:rowOff>
    </xdr:from>
    <xdr:to>
      <xdr:col>3</xdr:col>
      <xdr:colOff>114300</xdr:colOff>
      <xdr:row>109</xdr:row>
      <xdr:rowOff>200025</xdr:rowOff>
    </xdr:to>
    <xdr:sp>
      <xdr:nvSpPr>
        <xdr:cNvPr id="46" name="AutoShape 66"/>
        <xdr:cNvSpPr>
          <a:spLocks/>
        </xdr:cNvSpPr>
      </xdr:nvSpPr>
      <xdr:spPr>
        <a:xfrm rot="5400000">
          <a:off x="1209675" y="30413325"/>
          <a:ext cx="304800" cy="295275"/>
        </a:xfrm>
        <a:custGeom>
          <a:pathLst>
            <a:path h="27" w="31">
              <a:moveTo>
                <a:pt x="0" y="27"/>
              </a:moveTo>
              <a:cubicBezTo>
                <a:pt x="7" y="25"/>
                <a:pt x="15" y="23"/>
                <a:pt x="20" y="19"/>
              </a:cubicBezTo>
              <a:cubicBezTo>
                <a:pt x="25" y="15"/>
                <a:pt x="29" y="3"/>
                <a:pt x="31"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cicchella@aliceposta.i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IF95"/>
  <sheetViews>
    <sheetView showGridLines="0" showRowColHeaders="0" tabSelected="1" zoomScale="90" zoomScaleNormal="90" workbookViewId="0" topLeftCell="A1">
      <selection activeCell="F13" sqref="F13"/>
    </sheetView>
  </sheetViews>
  <sheetFormatPr defaultColWidth="9.33203125" defaultRowHeight="12.75" zeroHeight="1"/>
  <cols>
    <col min="1" max="1" width="12.83203125" style="0" customWidth="1"/>
    <col min="2" max="3" width="9.83203125" style="0" customWidth="1"/>
    <col min="4" max="12" width="6.83203125" style="0" customWidth="1"/>
    <col min="13" max="14" width="9.83203125" style="0" customWidth="1"/>
    <col min="15" max="15" width="2.83203125" style="0" customWidth="1"/>
    <col min="16" max="17" width="9.83203125" style="0" hidden="1" customWidth="1"/>
    <col min="18" max="26" width="6.83203125" style="0" hidden="1" customWidth="1"/>
    <col min="27" max="28" width="9.83203125" style="0" hidden="1" customWidth="1"/>
    <col min="29" max="29" width="12.83203125" style="0" customWidth="1"/>
    <col min="30" max="30" width="6.83203125" style="0" hidden="1" customWidth="1"/>
    <col min="31" max="31" width="2.83203125" style="0" hidden="1" customWidth="1"/>
    <col min="32" max="119" width="6.83203125" style="0" hidden="1" customWidth="1"/>
    <col min="120" max="120" width="2.83203125" style="0" hidden="1" customWidth="1"/>
    <col min="121" max="16384" width="9.33203125" style="0" hidden="1" customWidth="1"/>
  </cols>
  <sheetData>
    <row r="1" spans="1:29" ht="31.5" customHeight="1" thickBot="1">
      <c r="A1" s="49"/>
      <c r="B1" s="49"/>
      <c r="C1" s="49"/>
      <c r="D1" s="49"/>
      <c r="E1" s="49"/>
      <c r="F1" s="49"/>
      <c r="G1" s="49"/>
      <c r="H1" s="49"/>
      <c r="I1" s="49"/>
      <c r="J1" s="49"/>
      <c r="K1" s="49"/>
      <c r="L1" s="49"/>
      <c r="M1" s="49"/>
      <c r="N1" s="49"/>
      <c r="O1" s="84"/>
      <c r="P1" s="49"/>
      <c r="Q1" s="49"/>
      <c r="R1" s="49"/>
      <c r="S1" s="49"/>
      <c r="T1" s="49"/>
      <c r="U1" s="49"/>
      <c r="V1" s="49"/>
      <c r="W1" s="49"/>
      <c r="X1" s="49"/>
      <c r="Y1" s="49"/>
      <c r="Z1" s="49"/>
      <c r="AA1" s="49"/>
      <c r="AB1" s="49"/>
      <c r="AC1" s="49"/>
    </row>
    <row r="2" spans="1:120" ht="14.25" customHeight="1" thickBot="1">
      <c r="A2" s="49"/>
      <c r="B2" s="91"/>
      <c r="C2" s="92"/>
      <c r="D2" s="92"/>
      <c r="E2" s="92"/>
      <c r="F2" s="92"/>
      <c r="G2" s="92"/>
      <c r="H2" s="92"/>
      <c r="I2" s="92"/>
      <c r="J2" s="92"/>
      <c r="K2" s="92"/>
      <c r="L2" s="92"/>
      <c r="M2" s="92"/>
      <c r="N2" s="93"/>
      <c r="O2" s="84"/>
      <c r="P2" s="91"/>
      <c r="Q2" s="92"/>
      <c r="R2" s="92"/>
      <c r="S2" s="92"/>
      <c r="T2" s="92"/>
      <c r="U2" s="92"/>
      <c r="V2" s="92"/>
      <c r="W2" s="92"/>
      <c r="X2" s="92"/>
      <c r="Y2" s="92"/>
      <c r="Z2" s="92"/>
      <c r="AA2" s="92"/>
      <c r="AB2" s="93"/>
      <c r="AC2" s="49"/>
      <c r="AE2" s="239"/>
      <c r="AF2" s="240"/>
      <c r="AG2" s="240"/>
      <c r="AH2" s="241" t="s">
        <v>88</v>
      </c>
      <c r="AI2" s="240"/>
      <c r="AJ2" s="240"/>
      <c r="AK2" s="240"/>
      <c r="AL2" s="240"/>
      <c r="AM2" s="240"/>
      <c r="AN2" s="240"/>
      <c r="AO2" s="240"/>
      <c r="AP2" s="240"/>
      <c r="AQ2" s="240"/>
      <c r="AR2" s="240"/>
      <c r="AS2" s="241" t="s">
        <v>81</v>
      </c>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2"/>
    </row>
    <row r="3" spans="1:120" ht="14.25" customHeight="1" thickBot="1">
      <c r="A3" s="49"/>
      <c r="B3" s="94"/>
      <c r="C3" s="77"/>
      <c r="D3" s="77"/>
      <c r="E3" s="77"/>
      <c r="F3" s="77"/>
      <c r="G3" s="77"/>
      <c r="H3" s="77"/>
      <c r="I3" s="77"/>
      <c r="J3" s="77"/>
      <c r="K3" s="77"/>
      <c r="L3" s="77"/>
      <c r="M3" s="77"/>
      <c r="N3" s="95"/>
      <c r="O3" s="84"/>
      <c r="P3" s="94"/>
      <c r="Q3" s="77"/>
      <c r="R3" s="77"/>
      <c r="S3" s="77"/>
      <c r="T3" s="77"/>
      <c r="U3" s="77"/>
      <c r="V3" s="77"/>
      <c r="W3" s="77"/>
      <c r="X3" s="77"/>
      <c r="Y3" s="77"/>
      <c r="Z3" s="77"/>
      <c r="AA3" s="77"/>
      <c r="AB3" s="95"/>
      <c r="AC3" s="49"/>
      <c r="AE3" s="243"/>
      <c r="AF3" s="3"/>
      <c r="AG3" s="244" t="s">
        <v>96</v>
      </c>
      <c r="AH3" s="182">
        <f>SUM(AH5:AP13)</f>
        <v>0</v>
      </c>
      <c r="AI3" s="3"/>
      <c r="AJ3" s="3"/>
      <c r="AK3" s="3"/>
      <c r="AL3" s="3"/>
      <c r="AM3" s="3"/>
      <c r="AN3" s="3"/>
      <c r="AO3" s="3"/>
      <c r="AP3" s="3"/>
      <c r="AQ3" s="3"/>
      <c r="AR3" s="3"/>
      <c r="AS3" s="3"/>
      <c r="AT3" s="247" t="s">
        <v>82</v>
      </c>
      <c r="AU3" s="248"/>
      <c r="AV3" s="248"/>
      <c r="AW3" s="248"/>
      <c r="AX3" s="248"/>
      <c r="AY3" s="248"/>
      <c r="AZ3" s="248"/>
      <c r="BA3" s="248"/>
      <c r="BB3" s="248"/>
      <c r="BC3" s="248"/>
      <c r="BD3" s="247" t="s">
        <v>83</v>
      </c>
      <c r="BE3" s="248"/>
      <c r="BF3" s="248"/>
      <c r="BG3" s="248"/>
      <c r="BH3" s="248"/>
      <c r="BI3" s="248"/>
      <c r="BJ3" s="248"/>
      <c r="BK3" s="248"/>
      <c r="BL3" s="248"/>
      <c r="BM3" s="248" t="s">
        <v>20</v>
      </c>
      <c r="BN3" s="4" t="s">
        <v>0</v>
      </c>
      <c r="BO3" s="14" t="s">
        <v>0</v>
      </c>
      <c r="BP3" s="14" t="s">
        <v>0</v>
      </c>
      <c r="BQ3" s="14" t="s">
        <v>0</v>
      </c>
      <c r="BR3" s="14" t="s">
        <v>0</v>
      </c>
      <c r="BS3" s="14" t="s">
        <v>0</v>
      </c>
      <c r="BT3" s="14" t="s">
        <v>0</v>
      </c>
      <c r="BU3" s="5" t="s">
        <v>0</v>
      </c>
      <c r="BV3" s="26" t="s">
        <v>1</v>
      </c>
      <c r="BW3" s="26" t="s">
        <v>1</v>
      </c>
      <c r="BX3" s="26" t="s">
        <v>1</v>
      </c>
      <c r="BY3" s="26" t="s">
        <v>1</v>
      </c>
      <c r="BZ3" s="26" t="s">
        <v>1</v>
      </c>
      <c r="CA3" s="26" t="s">
        <v>1</v>
      </c>
      <c r="CB3" s="27" t="s">
        <v>1</v>
      </c>
      <c r="CC3" s="14" t="s">
        <v>11</v>
      </c>
      <c r="CD3" s="14" t="s">
        <v>11</v>
      </c>
      <c r="CE3" s="14" t="s">
        <v>11</v>
      </c>
      <c r="CF3" s="14" t="s">
        <v>11</v>
      </c>
      <c r="CG3" s="14" t="s">
        <v>11</v>
      </c>
      <c r="CH3" s="5" t="s">
        <v>11</v>
      </c>
      <c r="CI3" s="26" t="s">
        <v>12</v>
      </c>
      <c r="CJ3" s="26" t="s">
        <v>12</v>
      </c>
      <c r="CK3" s="26" t="s">
        <v>12</v>
      </c>
      <c r="CL3" s="26" t="s">
        <v>12</v>
      </c>
      <c r="CM3" s="27" t="s">
        <v>12</v>
      </c>
      <c r="CN3" s="14" t="s">
        <v>13</v>
      </c>
      <c r="CO3" s="14" t="s">
        <v>13</v>
      </c>
      <c r="CP3" s="14" t="s">
        <v>13</v>
      </c>
      <c r="CQ3" s="5" t="s">
        <v>13</v>
      </c>
      <c r="CR3" s="26" t="s">
        <v>14</v>
      </c>
      <c r="CS3" s="26" t="s">
        <v>14</v>
      </c>
      <c r="CT3" s="27" t="s">
        <v>14</v>
      </c>
      <c r="CU3" s="14" t="s">
        <v>15</v>
      </c>
      <c r="CV3" s="5" t="s">
        <v>15</v>
      </c>
      <c r="CW3" s="27" t="s">
        <v>16</v>
      </c>
      <c r="CX3" s="3"/>
      <c r="CY3" s="3"/>
      <c r="CZ3" s="3"/>
      <c r="DA3" s="3"/>
      <c r="DB3" s="3"/>
      <c r="DC3" s="3"/>
      <c r="DD3" s="3"/>
      <c r="DE3" s="3"/>
      <c r="DF3" s="3"/>
      <c r="DG3" s="3"/>
      <c r="DH3" s="3"/>
      <c r="DI3" s="3"/>
      <c r="DJ3" s="3"/>
      <c r="DK3" s="3"/>
      <c r="DL3" s="3"/>
      <c r="DM3" s="3"/>
      <c r="DN3" s="3"/>
      <c r="DO3" s="3"/>
      <c r="DP3" s="246"/>
    </row>
    <row r="4" spans="1:120" ht="14.25" customHeight="1" thickBot="1">
      <c r="A4" s="49"/>
      <c r="B4" s="94"/>
      <c r="C4" s="77"/>
      <c r="D4" s="77"/>
      <c r="E4" s="77"/>
      <c r="F4" s="77"/>
      <c r="G4" s="77"/>
      <c r="H4" s="77"/>
      <c r="I4" s="77"/>
      <c r="J4" s="77"/>
      <c r="K4" s="77"/>
      <c r="L4" s="77"/>
      <c r="M4" s="77"/>
      <c r="N4" s="95"/>
      <c r="O4" s="84"/>
      <c r="P4" s="282"/>
      <c r="Q4" s="233"/>
      <c r="R4" s="77"/>
      <c r="S4" s="77"/>
      <c r="T4" s="77"/>
      <c r="U4" s="77"/>
      <c r="V4" s="77"/>
      <c r="W4" s="77"/>
      <c r="X4" s="77"/>
      <c r="Y4" s="77"/>
      <c r="Z4" s="77"/>
      <c r="AA4" s="77"/>
      <c r="AB4" s="95"/>
      <c r="AC4" s="49"/>
      <c r="AE4" s="243"/>
      <c r="AF4" s="3"/>
      <c r="AG4" s="3"/>
      <c r="AH4" s="3"/>
      <c r="AI4" s="3"/>
      <c r="AJ4" s="3"/>
      <c r="AK4" s="3"/>
      <c r="AL4" s="3"/>
      <c r="AM4" s="3"/>
      <c r="AN4" s="3"/>
      <c r="AO4" s="3"/>
      <c r="AP4" s="3"/>
      <c r="AQ4" s="3"/>
      <c r="AR4" s="3"/>
      <c r="AS4" s="3"/>
      <c r="AT4" s="82" t="s">
        <v>2</v>
      </c>
      <c r="AU4" s="82" t="s">
        <v>3</v>
      </c>
      <c r="AV4" s="82" t="s">
        <v>4</v>
      </c>
      <c r="AW4" s="82" t="s">
        <v>5</v>
      </c>
      <c r="AX4" s="82" t="s">
        <v>6</v>
      </c>
      <c r="AY4" s="82" t="s">
        <v>7</v>
      </c>
      <c r="AZ4" s="82" t="s">
        <v>8</v>
      </c>
      <c r="BA4" s="82" t="s">
        <v>9</v>
      </c>
      <c r="BB4" s="82" t="s">
        <v>10</v>
      </c>
      <c r="BC4" s="3"/>
      <c r="BD4" s="82" t="s">
        <v>2</v>
      </c>
      <c r="BE4" s="82" t="s">
        <v>3</v>
      </c>
      <c r="BF4" s="82" t="s">
        <v>4</v>
      </c>
      <c r="BG4" s="82" t="s">
        <v>5</v>
      </c>
      <c r="BH4" s="82" t="s">
        <v>6</v>
      </c>
      <c r="BI4" s="82" t="s">
        <v>7</v>
      </c>
      <c r="BJ4" s="82" t="s">
        <v>8</v>
      </c>
      <c r="BK4" s="82" t="s">
        <v>9</v>
      </c>
      <c r="BL4" s="82" t="s">
        <v>10</v>
      </c>
      <c r="BM4" s="248" t="s">
        <v>21</v>
      </c>
      <c r="BN4" s="6" t="s">
        <v>1</v>
      </c>
      <c r="BO4" s="15" t="s">
        <v>11</v>
      </c>
      <c r="BP4" s="15" t="s">
        <v>12</v>
      </c>
      <c r="BQ4" s="15" t="s">
        <v>13</v>
      </c>
      <c r="BR4" s="15" t="s">
        <v>14</v>
      </c>
      <c r="BS4" s="15" t="s">
        <v>15</v>
      </c>
      <c r="BT4" s="15" t="s">
        <v>16</v>
      </c>
      <c r="BU4" s="7" t="s">
        <v>17</v>
      </c>
      <c r="BV4" s="16" t="s">
        <v>11</v>
      </c>
      <c r="BW4" s="16" t="s">
        <v>12</v>
      </c>
      <c r="BX4" s="16" t="s">
        <v>13</v>
      </c>
      <c r="BY4" s="16" t="s">
        <v>14</v>
      </c>
      <c r="BZ4" s="16" t="s">
        <v>15</v>
      </c>
      <c r="CA4" s="16" t="s">
        <v>16</v>
      </c>
      <c r="CB4" s="9" t="s">
        <v>17</v>
      </c>
      <c r="CC4" s="15" t="s">
        <v>12</v>
      </c>
      <c r="CD4" s="15" t="s">
        <v>13</v>
      </c>
      <c r="CE4" s="15" t="s">
        <v>14</v>
      </c>
      <c r="CF4" s="15" t="s">
        <v>15</v>
      </c>
      <c r="CG4" s="15" t="s">
        <v>16</v>
      </c>
      <c r="CH4" s="7" t="s">
        <v>17</v>
      </c>
      <c r="CI4" s="16" t="s">
        <v>13</v>
      </c>
      <c r="CJ4" s="16" t="s">
        <v>14</v>
      </c>
      <c r="CK4" s="16" t="s">
        <v>15</v>
      </c>
      <c r="CL4" s="16" t="s">
        <v>16</v>
      </c>
      <c r="CM4" s="9" t="s">
        <v>17</v>
      </c>
      <c r="CN4" s="15" t="s">
        <v>14</v>
      </c>
      <c r="CO4" s="15" t="s">
        <v>15</v>
      </c>
      <c r="CP4" s="15" t="s">
        <v>16</v>
      </c>
      <c r="CQ4" s="7" t="s">
        <v>17</v>
      </c>
      <c r="CR4" s="16" t="s">
        <v>15</v>
      </c>
      <c r="CS4" s="16" t="s">
        <v>16</v>
      </c>
      <c r="CT4" s="9" t="s">
        <v>17</v>
      </c>
      <c r="CU4" s="15" t="s">
        <v>16</v>
      </c>
      <c r="CV4" s="7" t="s">
        <v>17</v>
      </c>
      <c r="CW4" s="9" t="s">
        <v>17</v>
      </c>
      <c r="CX4" s="3"/>
      <c r="CY4" s="3"/>
      <c r="CZ4" s="3"/>
      <c r="DA4" s="3"/>
      <c r="DB4" s="3"/>
      <c r="DC4" s="3"/>
      <c r="DD4" s="3"/>
      <c r="DE4" s="3"/>
      <c r="DF4" s="3"/>
      <c r="DG4" s="3"/>
      <c r="DH4" s="3"/>
      <c r="DI4" s="3"/>
      <c r="DJ4" s="3"/>
      <c r="DK4" s="3"/>
      <c r="DL4" s="3"/>
      <c r="DM4" s="3"/>
      <c r="DN4" s="3"/>
      <c r="DO4" s="3"/>
      <c r="DP4" s="246"/>
    </row>
    <row r="5" spans="1:120" ht="27.75" customHeight="1" thickTop="1">
      <c r="A5" s="49"/>
      <c r="B5" s="94"/>
      <c r="C5" s="77"/>
      <c r="D5" s="110"/>
      <c r="E5" s="111"/>
      <c r="F5" s="112"/>
      <c r="G5" s="272">
        <v>8</v>
      </c>
      <c r="H5" s="111"/>
      <c r="I5" s="112"/>
      <c r="J5" s="272">
        <v>7</v>
      </c>
      <c r="K5" s="111"/>
      <c r="L5" s="291">
        <v>3</v>
      </c>
      <c r="M5" s="51"/>
      <c r="N5" s="96"/>
      <c r="O5" s="50"/>
      <c r="P5" s="283"/>
      <c r="Q5" s="154"/>
      <c r="R5" s="194"/>
      <c r="S5" s="156"/>
      <c r="T5" s="187"/>
      <c r="U5" s="272">
        <v>8</v>
      </c>
      <c r="V5" s="156"/>
      <c r="W5" s="187"/>
      <c r="X5" s="272">
        <v>7</v>
      </c>
      <c r="Y5" s="156"/>
      <c r="Z5" s="291">
        <v>3</v>
      </c>
      <c r="AA5" s="51"/>
      <c r="AB5" s="96"/>
      <c r="AC5" s="50"/>
      <c r="AE5" s="243"/>
      <c r="AF5" s="3"/>
      <c r="AG5" s="3"/>
      <c r="AH5" s="52">
        <f aca="true" t="shared" si="0" ref="AH5:AH13">+AT5+BD5+AH23+AH36+AT23+BD23</f>
        <v>0</v>
      </c>
      <c r="AI5" s="53">
        <f aca="true" t="shared" si="1" ref="AI5:AI13">+AU5+BE5+AI23+AI36+AU23+BE23</f>
        <v>0</v>
      </c>
      <c r="AJ5" s="54">
        <f aca="true" t="shared" si="2" ref="AJ5:AJ13">+AV5+BF5+AJ23+AJ36+AV23+BF23</f>
        <v>0</v>
      </c>
      <c r="AK5" s="55">
        <f aca="true" t="shared" si="3" ref="AK5:AK13">+AW5+BG5+AK23+AK36+AW23+BG23</f>
        <v>0</v>
      </c>
      <c r="AL5" s="53">
        <f aca="true" t="shared" si="4" ref="AL5:AL13">+AX5+BH5+AL23+AL36+AX23+BH23</f>
        <v>0</v>
      </c>
      <c r="AM5" s="54">
        <f aca="true" t="shared" si="5" ref="AM5:AM13">+AY5+BI5+AM23+AM36+AY23+BI23</f>
        <v>0</v>
      </c>
      <c r="AN5" s="55">
        <f aca="true" t="shared" si="6" ref="AN5:AN13">+AZ5+BJ5+AN23+AN36+AZ23+BJ23</f>
        <v>0</v>
      </c>
      <c r="AO5" s="53">
        <f aca="true" t="shared" si="7" ref="AO5:AO13">+BA5+BK5+AO23+AO36+BA23+BK23</f>
        <v>0</v>
      </c>
      <c r="AP5" s="56">
        <f aca="true" t="shared" si="8" ref="AP5:AP13">+BB5+BL5+AP23+AP36+BB23+BL23</f>
        <v>0</v>
      </c>
      <c r="AQ5" s="3"/>
      <c r="AR5" s="3"/>
      <c r="AS5" s="82">
        <v>1</v>
      </c>
      <c r="AT5" s="79"/>
      <c r="AU5" s="35">
        <f aca="true" t="shared" si="9" ref="AU5:AU13">(BN5)*100</f>
        <v>0</v>
      </c>
      <c r="AV5" s="35">
        <f aca="true" t="shared" si="10" ref="AV5:AV13">(BO5+BV5)*100</f>
        <v>0</v>
      </c>
      <c r="AW5" s="35">
        <f aca="true" t="shared" si="11" ref="AW5:AW13">(BP5+BW5+CC5)*100</f>
        <v>0</v>
      </c>
      <c r="AX5" s="35">
        <f aca="true" t="shared" si="12" ref="AX5:AX13">(BQ5+BX5+CD5+CI5)*100</f>
        <v>0</v>
      </c>
      <c r="AY5" s="35">
        <f aca="true" t="shared" si="13" ref="AY5:AY13">(BR5+BY5+CE5+CJ5+CN5)*100</f>
        <v>0</v>
      </c>
      <c r="AZ5" s="35">
        <f aca="true" t="shared" si="14" ref="AZ5:AZ13">(BS5+BZ5+CF5+CK5+CO5+CR5)*100</f>
        <v>0</v>
      </c>
      <c r="BA5" s="35">
        <f aca="true" t="shared" si="15" ref="BA5:BA13">(BT5+CA5+CG5+CL5+CP5+CS5+CU5)*100</f>
        <v>0</v>
      </c>
      <c r="BB5" s="36">
        <f aca="true" t="shared" si="16" ref="BB5:BB13">(BU5+CB5+CH5+CM5+CQ5+CT5+CV5+CW5)*100</f>
        <v>0</v>
      </c>
      <c r="BC5" s="82">
        <v>1</v>
      </c>
      <c r="BD5" s="34">
        <f aca="true" t="shared" si="17" ref="BD5:BD13">SUM(BN5:BU5)*100</f>
        <v>0</v>
      </c>
      <c r="BE5" s="35">
        <f aca="true" t="shared" si="18" ref="BE5:BE13">SUM(BV5:CB5)*100</f>
        <v>0</v>
      </c>
      <c r="BF5" s="35">
        <f aca="true" t="shared" si="19" ref="BF5:BF13">SUM(CC5:CH5)*100</f>
        <v>0</v>
      </c>
      <c r="BG5" s="35">
        <f aca="true" t="shared" si="20" ref="BG5:BG13">SUM(CI5:CM5)*100</f>
        <v>0</v>
      </c>
      <c r="BH5" s="35">
        <f aca="true" t="shared" si="21" ref="BH5:BH13">SUM(CN5:CQ5)*100</f>
        <v>0</v>
      </c>
      <c r="BI5" s="35">
        <f aca="true" t="shared" si="22" ref="BI5:BI13">SUM(CR5:CT5)*100</f>
        <v>0</v>
      </c>
      <c r="BJ5" s="35">
        <f aca="true" t="shared" si="23" ref="BJ5:BJ13">SUM(CU5:CV5)*100</f>
        <v>0</v>
      </c>
      <c r="BK5" s="35">
        <f aca="true" t="shared" si="24" ref="BK5:BK13">SUM(CW5)*100</f>
        <v>0</v>
      </c>
      <c r="BL5" s="46"/>
      <c r="BM5" s="21"/>
      <c r="BN5" s="20">
        <f aca="true" t="shared" si="25" ref="BN5:BN13">1*AND($D5=E5,$D5&gt;0)</f>
        <v>0</v>
      </c>
      <c r="BO5" s="21">
        <f aca="true" t="shared" si="26" ref="BO5:BO13">1*AND($D5=F5,$D5&gt;0)</f>
        <v>0</v>
      </c>
      <c r="BP5" s="21">
        <f aca="true" t="shared" si="27" ref="BP5:BP13">1*AND($D5=G5,$D5&gt;0)</f>
        <v>0</v>
      </c>
      <c r="BQ5" s="21">
        <f aca="true" t="shared" si="28" ref="BQ5:BQ13">1*AND($D5=H5,$D5&gt;0)</f>
        <v>0</v>
      </c>
      <c r="BR5" s="21">
        <f aca="true" t="shared" si="29" ref="BR5:BR13">1*AND($D5=I5,$D5&gt;0)</f>
        <v>0</v>
      </c>
      <c r="BS5" s="21">
        <f aca="true" t="shared" si="30" ref="BS5:BS13">1*AND($D5=J5,$D5&gt;0)</f>
        <v>0</v>
      </c>
      <c r="BT5" s="21">
        <f aca="true" t="shared" si="31" ref="BT5:BT13">1*AND($D5=K5,$D5&gt;0)</f>
        <v>0</v>
      </c>
      <c r="BU5" s="22">
        <f aca="true" t="shared" si="32" ref="BU5:BU13">1*AND($D5=L5,$D5&gt;0)</f>
        <v>0</v>
      </c>
      <c r="BV5" s="21">
        <f aca="true" t="shared" si="33" ref="BV5:CB5">1*AND($E5=F5,$E5&gt;0)</f>
        <v>0</v>
      </c>
      <c r="BW5" s="21">
        <f t="shared" si="33"/>
        <v>0</v>
      </c>
      <c r="BX5" s="21">
        <f t="shared" si="33"/>
        <v>0</v>
      </c>
      <c r="BY5" s="21">
        <f t="shared" si="33"/>
        <v>0</v>
      </c>
      <c r="BZ5" s="21">
        <f t="shared" si="33"/>
        <v>0</v>
      </c>
      <c r="CA5" s="21">
        <f t="shared" si="33"/>
        <v>0</v>
      </c>
      <c r="CB5" s="22">
        <f t="shared" si="33"/>
        <v>0</v>
      </c>
      <c r="CC5" s="21">
        <f aca="true" t="shared" si="34" ref="CC5:CH5">1*AND($F5=G5,$F5&gt;0)</f>
        <v>0</v>
      </c>
      <c r="CD5" s="21">
        <f t="shared" si="34"/>
        <v>0</v>
      </c>
      <c r="CE5" s="21">
        <f t="shared" si="34"/>
        <v>0</v>
      </c>
      <c r="CF5" s="21">
        <f t="shared" si="34"/>
        <v>0</v>
      </c>
      <c r="CG5" s="21">
        <f t="shared" si="34"/>
        <v>0</v>
      </c>
      <c r="CH5" s="22">
        <f t="shared" si="34"/>
        <v>0</v>
      </c>
      <c r="CI5" s="21">
        <f>1*AND($G5=H5,$G5&gt;0)</f>
        <v>0</v>
      </c>
      <c r="CJ5" s="21">
        <f>1*AND($G5=I5,$G5&gt;0)</f>
        <v>0</v>
      </c>
      <c r="CK5" s="21">
        <f>1*AND($G5=J5,$G5&gt;0)</f>
        <v>0</v>
      </c>
      <c r="CL5" s="21">
        <f>1*AND($G5=K5,$G5&gt;0)</f>
        <v>0</v>
      </c>
      <c r="CM5" s="22">
        <f>1*AND($G5=L5,$G5&gt;0)</f>
        <v>0</v>
      </c>
      <c r="CN5" s="21">
        <f>1*AND($H5=I5,$H5&gt;0)</f>
        <v>0</v>
      </c>
      <c r="CO5" s="21">
        <f>1*AND($H5=J5,$H5&gt;0)</f>
        <v>0</v>
      </c>
      <c r="CP5" s="21">
        <f>1*AND($H5=K5,$H5&gt;0)</f>
        <v>0</v>
      </c>
      <c r="CQ5" s="22">
        <f>1*AND($H5=L5,$H5&gt;0)</f>
        <v>0</v>
      </c>
      <c r="CR5" s="21">
        <f>1*AND($I5=J5,$I5&gt;0)</f>
        <v>0</v>
      </c>
      <c r="CS5" s="21">
        <f>1*AND($I5=K5,$I5&gt;0)</f>
        <v>0</v>
      </c>
      <c r="CT5" s="22">
        <f>1*AND($I5=L5,$I5&gt;0)</f>
        <v>0</v>
      </c>
      <c r="CU5" s="21">
        <f>1*AND($J5=K5,$J5&gt;0)</f>
        <v>0</v>
      </c>
      <c r="CV5" s="22">
        <f>1*AND($J5=L5,$J5&gt;0)</f>
        <v>0</v>
      </c>
      <c r="CW5" s="22">
        <f>1*AND($K5=L5,$K5&gt;0)</f>
        <v>0</v>
      </c>
      <c r="CX5" s="3"/>
      <c r="CY5" s="3"/>
      <c r="CZ5" s="3"/>
      <c r="DA5" s="3"/>
      <c r="DB5" s="3"/>
      <c r="DC5" s="3"/>
      <c r="DD5" s="3"/>
      <c r="DE5" s="3"/>
      <c r="DF5" s="3"/>
      <c r="DG5" s="3"/>
      <c r="DH5" s="3"/>
      <c r="DI5" s="3"/>
      <c r="DJ5" s="3"/>
      <c r="DK5" s="3"/>
      <c r="DL5" s="3"/>
      <c r="DM5" s="3"/>
      <c r="DN5" s="3"/>
      <c r="DO5" s="3"/>
      <c r="DP5" s="246"/>
    </row>
    <row r="6" spans="1:120" ht="27.75" customHeight="1">
      <c r="A6" s="49"/>
      <c r="B6" s="94"/>
      <c r="C6" s="77"/>
      <c r="D6" s="113"/>
      <c r="E6" s="114"/>
      <c r="F6" s="115"/>
      <c r="G6" s="116"/>
      <c r="H6" s="114"/>
      <c r="I6" s="161">
        <v>7</v>
      </c>
      <c r="J6" s="116"/>
      <c r="K6" s="114"/>
      <c r="L6" s="218">
        <v>9</v>
      </c>
      <c r="M6" s="51"/>
      <c r="N6" s="96"/>
      <c r="O6" s="50"/>
      <c r="P6" s="283"/>
      <c r="Q6" s="154"/>
      <c r="R6" s="195"/>
      <c r="S6" s="129"/>
      <c r="T6" s="130"/>
      <c r="U6" s="158"/>
      <c r="V6" s="129"/>
      <c r="W6" s="161">
        <v>7</v>
      </c>
      <c r="X6" s="158"/>
      <c r="Y6" s="129"/>
      <c r="Z6" s="218">
        <v>9</v>
      </c>
      <c r="AA6" s="51"/>
      <c r="AB6" s="96"/>
      <c r="AC6" s="50"/>
      <c r="AE6" s="243"/>
      <c r="AF6" s="3"/>
      <c r="AG6" s="3"/>
      <c r="AH6" s="57">
        <f t="shared" si="0"/>
        <v>0</v>
      </c>
      <c r="AI6" s="58">
        <f t="shared" si="1"/>
        <v>0</v>
      </c>
      <c r="AJ6" s="59">
        <f t="shared" si="2"/>
        <v>0</v>
      </c>
      <c r="AK6" s="60">
        <f t="shared" si="3"/>
        <v>0</v>
      </c>
      <c r="AL6" s="58">
        <f t="shared" si="4"/>
        <v>0</v>
      </c>
      <c r="AM6" s="59">
        <f t="shared" si="5"/>
        <v>0</v>
      </c>
      <c r="AN6" s="60">
        <f t="shared" si="6"/>
        <v>0</v>
      </c>
      <c r="AO6" s="58">
        <f t="shared" si="7"/>
        <v>0</v>
      </c>
      <c r="AP6" s="61">
        <f t="shared" si="8"/>
        <v>0</v>
      </c>
      <c r="AQ6" s="3"/>
      <c r="AR6" s="3"/>
      <c r="AS6" s="82">
        <v>2</v>
      </c>
      <c r="AT6" s="40"/>
      <c r="AU6" s="38">
        <f t="shared" si="9"/>
        <v>0</v>
      </c>
      <c r="AV6" s="38">
        <f t="shared" si="10"/>
        <v>0</v>
      </c>
      <c r="AW6" s="38">
        <f t="shared" si="11"/>
        <v>0</v>
      </c>
      <c r="AX6" s="38">
        <f t="shared" si="12"/>
        <v>0</v>
      </c>
      <c r="AY6" s="38">
        <f t="shared" si="13"/>
        <v>0</v>
      </c>
      <c r="AZ6" s="38">
        <f t="shared" si="14"/>
        <v>0</v>
      </c>
      <c r="BA6" s="38">
        <f t="shared" si="15"/>
        <v>0</v>
      </c>
      <c r="BB6" s="39">
        <f t="shared" si="16"/>
        <v>0</v>
      </c>
      <c r="BC6" s="82">
        <v>2</v>
      </c>
      <c r="BD6" s="37">
        <f t="shared" si="17"/>
        <v>0</v>
      </c>
      <c r="BE6" s="38">
        <f t="shared" si="18"/>
        <v>0</v>
      </c>
      <c r="BF6" s="38">
        <f t="shared" si="19"/>
        <v>0</v>
      </c>
      <c r="BG6" s="38">
        <f t="shared" si="20"/>
        <v>0</v>
      </c>
      <c r="BH6" s="38">
        <f t="shared" si="21"/>
        <v>0</v>
      </c>
      <c r="BI6" s="38">
        <f t="shared" si="22"/>
        <v>0</v>
      </c>
      <c r="BJ6" s="38">
        <f t="shared" si="23"/>
        <v>0</v>
      </c>
      <c r="BK6" s="38">
        <f t="shared" si="24"/>
        <v>0</v>
      </c>
      <c r="BL6" s="42"/>
      <c r="BM6" s="21"/>
      <c r="BN6" s="20">
        <f t="shared" si="25"/>
        <v>0</v>
      </c>
      <c r="BO6" s="21">
        <f t="shared" si="26"/>
        <v>0</v>
      </c>
      <c r="BP6" s="21">
        <f t="shared" si="27"/>
        <v>0</v>
      </c>
      <c r="BQ6" s="21">
        <f t="shared" si="28"/>
        <v>0</v>
      </c>
      <c r="BR6" s="21">
        <f t="shared" si="29"/>
        <v>0</v>
      </c>
      <c r="BS6" s="21">
        <f t="shared" si="30"/>
        <v>0</v>
      </c>
      <c r="BT6" s="21">
        <f t="shared" si="31"/>
        <v>0</v>
      </c>
      <c r="BU6" s="22">
        <f t="shared" si="32"/>
        <v>0</v>
      </c>
      <c r="BV6" s="21">
        <f aca="true" t="shared" si="35" ref="BV6:BV13">1*AND($E6=F6,$E6&gt;0)</f>
        <v>0</v>
      </c>
      <c r="BW6" s="21">
        <f aca="true" t="shared" si="36" ref="BW6:BW13">1*AND($E6=G6,$E6&gt;0)</f>
        <v>0</v>
      </c>
      <c r="BX6" s="21">
        <f aca="true" t="shared" si="37" ref="BX6:BX13">1*AND($E6=H6,$E6&gt;0)</f>
        <v>0</v>
      </c>
      <c r="BY6" s="21">
        <f aca="true" t="shared" si="38" ref="BY6:BY13">1*AND($E6=I6,$E6&gt;0)</f>
        <v>0</v>
      </c>
      <c r="BZ6" s="21">
        <f aca="true" t="shared" si="39" ref="BZ6:BZ13">1*AND($E6=J6,$E6&gt;0)</f>
        <v>0</v>
      </c>
      <c r="CA6" s="21">
        <f aca="true" t="shared" si="40" ref="CA6:CA13">1*AND($E6=K6,$E6&gt;0)</f>
        <v>0</v>
      </c>
      <c r="CB6" s="22">
        <f aca="true" t="shared" si="41" ref="CB6:CB13">1*AND($E6=L6,$E6&gt;0)</f>
        <v>0</v>
      </c>
      <c r="CC6" s="21">
        <f aca="true" t="shared" si="42" ref="CC6:CC13">1*AND($F6=G6,$F6&gt;0)</f>
        <v>0</v>
      </c>
      <c r="CD6" s="21">
        <f aca="true" t="shared" si="43" ref="CD6:CD13">1*AND($F6=H6,$F6&gt;0)</f>
        <v>0</v>
      </c>
      <c r="CE6" s="21">
        <f aca="true" t="shared" si="44" ref="CE6:CE13">1*AND($F6=I6,$F6&gt;0)</f>
        <v>0</v>
      </c>
      <c r="CF6" s="21">
        <f aca="true" t="shared" si="45" ref="CF6:CF13">1*AND($F6=J6,$F6&gt;0)</f>
        <v>0</v>
      </c>
      <c r="CG6" s="21">
        <f aca="true" t="shared" si="46" ref="CG6:CG13">1*AND($F6=K6,$F6&gt;0)</f>
        <v>0</v>
      </c>
      <c r="CH6" s="22">
        <f aca="true" t="shared" si="47" ref="CH6:CH13">1*AND($F6=L6,$F6&gt;0)</f>
        <v>0</v>
      </c>
      <c r="CI6" s="21">
        <f aca="true" t="shared" si="48" ref="CI6:CI13">1*AND($G6=H6,$G6&gt;0)</f>
        <v>0</v>
      </c>
      <c r="CJ6" s="21">
        <f aca="true" t="shared" si="49" ref="CJ6:CJ13">1*AND($G6=I6,$G6&gt;0)</f>
        <v>0</v>
      </c>
      <c r="CK6" s="21">
        <f aca="true" t="shared" si="50" ref="CK6:CK13">1*AND($G6=J6,$G6&gt;0)</f>
        <v>0</v>
      </c>
      <c r="CL6" s="21">
        <f aca="true" t="shared" si="51" ref="CL6:CL13">1*AND($G6=K6,$G6&gt;0)</f>
        <v>0</v>
      </c>
      <c r="CM6" s="22">
        <f aca="true" t="shared" si="52" ref="CM6:CM13">1*AND($G6=L6,$G6&gt;0)</f>
        <v>0</v>
      </c>
      <c r="CN6" s="21">
        <f aca="true" t="shared" si="53" ref="CN6:CN13">1*AND($H6=I6,$H6&gt;0)</f>
        <v>0</v>
      </c>
      <c r="CO6" s="21">
        <f aca="true" t="shared" si="54" ref="CO6:CO13">1*AND($H6=J6,$H6&gt;0)</f>
        <v>0</v>
      </c>
      <c r="CP6" s="21">
        <f aca="true" t="shared" si="55" ref="CP6:CP13">1*AND($H6=K6,$H6&gt;0)</f>
        <v>0</v>
      </c>
      <c r="CQ6" s="22">
        <f aca="true" t="shared" si="56" ref="CQ6:CQ13">1*AND($H6=L6,$H6&gt;0)</f>
        <v>0</v>
      </c>
      <c r="CR6" s="21">
        <f aca="true" t="shared" si="57" ref="CR6:CR13">1*AND($I6=J6,$I6&gt;0)</f>
        <v>0</v>
      </c>
      <c r="CS6" s="21">
        <f aca="true" t="shared" si="58" ref="CS6:CS13">1*AND($I6=K6,$I6&gt;0)</f>
        <v>0</v>
      </c>
      <c r="CT6" s="22">
        <f aca="true" t="shared" si="59" ref="CT6:CT13">1*AND($I6=L6,$I6&gt;0)</f>
        <v>0</v>
      </c>
      <c r="CU6" s="21">
        <f aca="true" t="shared" si="60" ref="CU6:CU13">1*AND($J6=K6,$J6&gt;0)</f>
        <v>0</v>
      </c>
      <c r="CV6" s="22">
        <f aca="true" t="shared" si="61" ref="CV6:CV13">1*AND($J6=L6,$J6&gt;0)</f>
        <v>0</v>
      </c>
      <c r="CW6" s="22">
        <f aca="true" t="shared" si="62" ref="CW6:CW13">1*AND($K6=L6,$K6&gt;0)</f>
        <v>0</v>
      </c>
      <c r="CX6" s="3"/>
      <c r="CY6" s="3"/>
      <c r="CZ6" s="3"/>
      <c r="DA6" s="3"/>
      <c r="DB6" s="3"/>
      <c r="DC6" s="3"/>
      <c r="DD6" s="3"/>
      <c r="DE6" s="3"/>
      <c r="DF6" s="3"/>
      <c r="DG6" s="3"/>
      <c r="DH6" s="3"/>
      <c r="DI6" s="3"/>
      <c r="DJ6" s="3"/>
      <c r="DK6" s="3"/>
      <c r="DL6" s="3"/>
      <c r="DM6" s="3"/>
      <c r="DN6" s="3"/>
      <c r="DO6" s="3"/>
      <c r="DP6" s="246"/>
    </row>
    <row r="7" spans="1:120" ht="27.75" customHeight="1" thickBot="1">
      <c r="A7" s="49"/>
      <c r="B7" s="94"/>
      <c r="C7" s="77"/>
      <c r="D7" s="118"/>
      <c r="E7" s="119"/>
      <c r="F7" s="120"/>
      <c r="G7" s="163">
        <v>6</v>
      </c>
      <c r="H7" s="216">
        <v>5</v>
      </c>
      <c r="I7" s="120"/>
      <c r="J7" s="121"/>
      <c r="K7" s="119"/>
      <c r="L7" s="292">
        <v>2</v>
      </c>
      <c r="M7" s="51"/>
      <c r="N7" s="96"/>
      <c r="O7" s="50"/>
      <c r="P7" s="283"/>
      <c r="Q7" s="154"/>
      <c r="R7" s="189"/>
      <c r="S7" s="132"/>
      <c r="T7" s="133"/>
      <c r="U7" s="163">
        <v>6</v>
      </c>
      <c r="V7" s="216">
        <v>5</v>
      </c>
      <c r="W7" s="133"/>
      <c r="X7" s="131"/>
      <c r="Y7" s="132"/>
      <c r="Z7" s="292">
        <v>2</v>
      </c>
      <c r="AA7" s="51"/>
      <c r="AB7" s="96"/>
      <c r="AC7" s="50"/>
      <c r="AE7" s="243"/>
      <c r="AF7" s="3"/>
      <c r="AG7" s="3"/>
      <c r="AH7" s="62">
        <f t="shared" si="0"/>
        <v>0</v>
      </c>
      <c r="AI7" s="63">
        <f t="shared" si="1"/>
        <v>0</v>
      </c>
      <c r="AJ7" s="64">
        <f t="shared" si="2"/>
        <v>0</v>
      </c>
      <c r="AK7" s="65">
        <f t="shared" si="3"/>
        <v>0</v>
      </c>
      <c r="AL7" s="63">
        <f t="shared" si="4"/>
        <v>0</v>
      </c>
      <c r="AM7" s="64">
        <f t="shared" si="5"/>
        <v>0</v>
      </c>
      <c r="AN7" s="65">
        <f t="shared" si="6"/>
        <v>0</v>
      </c>
      <c r="AO7" s="63">
        <f t="shared" si="7"/>
        <v>0</v>
      </c>
      <c r="AP7" s="66">
        <f t="shared" si="8"/>
        <v>0</v>
      </c>
      <c r="AQ7" s="3"/>
      <c r="AR7" s="3"/>
      <c r="AS7" s="82">
        <v>3</v>
      </c>
      <c r="AT7" s="40"/>
      <c r="AU7" s="38">
        <f t="shared" si="9"/>
        <v>0</v>
      </c>
      <c r="AV7" s="38">
        <f t="shared" si="10"/>
        <v>0</v>
      </c>
      <c r="AW7" s="38">
        <f t="shared" si="11"/>
        <v>0</v>
      </c>
      <c r="AX7" s="38">
        <f t="shared" si="12"/>
        <v>0</v>
      </c>
      <c r="AY7" s="38">
        <f t="shared" si="13"/>
        <v>0</v>
      </c>
      <c r="AZ7" s="38">
        <f t="shared" si="14"/>
        <v>0</v>
      </c>
      <c r="BA7" s="38">
        <f t="shared" si="15"/>
        <v>0</v>
      </c>
      <c r="BB7" s="39">
        <f t="shared" si="16"/>
        <v>0</v>
      </c>
      <c r="BC7" s="82">
        <v>3</v>
      </c>
      <c r="BD7" s="37">
        <f t="shared" si="17"/>
        <v>0</v>
      </c>
      <c r="BE7" s="38">
        <f t="shared" si="18"/>
        <v>0</v>
      </c>
      <c r="BF7" s="38">
        <f t="shared" si="19"/>
        <v>0</v>
      </c>
      <c r="BG7" s="38">
        <f t="shared" si="20"/>
        <v>0</v>
      </c>
      <c r="BH7" s="38">
        <f t="shared" si="21"/>
        <v>0</v>
      </c>
      <c r="BI7" s="38">
        <f t="shared" si="22"/>
        <v>0</v>
      </c>
      <c r="BJ7" s="38">
        <f t="shared" si="23"/>
        <v>0</v>
      </c>
      <c r="BK7" s="38">
        <f t="shared" si="24"/>
        <v>0</v>
      </c>
      <c r="BL7" s="42"/>
      <c r="BM7" s="21"/>
      <c r="BN7" s="20">
        <f t="shared" si="25"/>
        <v>0</v>
      </c>
      <c r="BO7" s="21">
        <f t="shared" si="26"/>
        <v>0</v>
      </c>
      <c r="BP7" s="21">
        <f t="shared" si="27"/>
        <v>0</v>
      </c>
      <c r="BQ7" s="21">
        <f t="shared" si="28"/>
        <v>0</v>
      </c>
      <c r="BR7" s="21">
        <f t="shared" si="29"/>
        <v>0</v>
      </c>
      <c r="BS7" s="21">
        <f t="shared" si="30"/>
        <v>0</v>
      </c>
      <c r="BT7" s="21">
        <f t="shared" si="31"/>
        <v>0</v>
      </c>
      <c r="BU7" s="22">
        <f t="shared" si="32"/>
        <v>0</v>
      </c>
      <c r="BV7" s="21">
        <f t="shared" si="35"/>
        <v>0</v>
      </c>
      <c r="BW7" s="21">
        <f t="shared" si="36"/>
        <v>0</v>
      </c>
      <c r="BX7" s="21">
        <f t="shared" si="37"/>
        <v>0</v>
      </c>
      <c r="BY7" s="21">
        <f t="shared" si="38"/>
        <v>0</v>
      </c>
      <c r="BZ7" s="21">
        <f t="shared" si="39"/>
        <v>0</v>
      </c>
      <c r="CA7" s="21">
        <f t="shared" si="40"/>
        <v>0</v>
      </c>
      <c r="CB7" s="22">
        <f t="shared" si="41"/>
        <v>0</v>
      </c>
      <c r="CC7" s="21">
        <f t="shared" si="42"/>
        <v>0</v>
      </c>
      <c r="CD7" s="21">
        <f t="shared" si="43"/>
        <v>0</v>
      </c>
      <c r="CE7" s="21">
        <f t="shared" si="44"/>
        <v>0</v>
      </c>
      <c r="CF7" s="21">
        <f t="shared" si="45"/>
        <v>0</v>
      </c>
      <c r="CG7" s="21">
        <f t="shared" si="46"/>
        <v>0</v>
      </c>
      <c r="CH7" s="22">
        <f t="shared" si="47"/>
        <v>0</v>
      </c>
      <c r="CI7" s="21">
        <f t="shared" si="48"/>
        <v>0</v>
      </c>
      <c r="CJ7" s="21">
        <f t="shared" si="49"/>
        <v>0</v>
      </c>
      <c r="CK7" s="21">
        <f t="shared" si="50"/>
        <v>0</v>
      </c>
      <c r="CL7" s="21">
        <f t="shared" si="51"/>
        <v>0</v>
      </c>
      <c r="CM7" s="22">
        <f t="shared" si="52"/>
        <v>0</v>
      </c>
      <c r="CN7" s="21">
        <f t="shared" si="53"/>
        <v>0</v>
      </c>
      <c r="CO7" s="21">
        <f t="shared" si="54"/>
        <v>0</v>
      </c>
      <c r="CP7" s="21">
        <f t="shared" si="55"/>
        <v>0</v>
      </c>
      <c r="CQ7" s="22">
        <f t="shared" si="56"/>
        <v>0</v>
      </c>
      <c r="CR7" s="21">
        <f t="shared" si="57"/>
        <v>0</v>
      </c>
      <c r="CS7" s="21">
        <f t="shared" si="58"/>
        <v>0</v>
      </c>
      <c r="CT7" s="22">
        <f t="shared" si="59"/>
        <v>0</v>
      </c>
      <c r="CU7" s="21">
        <f t="shared" si="60"/>
        <v>0</v>
      </c>
      <c r="CV7" s="22">
        <f t="shared" si="61"/>
        <v>0</v>
      </c>
      <c r="CW7" s="22">
        <f t="shared" si="62"/>
        <v>0</v>
      </c>
      <c r="CX7" s="3"/>
      <c r="CY7" s="3"/>
      <c r="CZ7" s="3"/>
      <c r="DA7" s="3"/>
      <c r="DB7" s="3"/>
      <c r="DC7" s="3"/>
      <c r="DD7" s="3"/>
      <c r="DE7" s="3"/>
      <c r="DF7" s="3"/>
      <c r="DG7" s="3"/>
      <c r="DH7" s="3"/>
      <c r="DI7" s="3"/>
      <c r="DJ7" s="3"/>
      <c r="DK7" s="3"/>
      <c r="DL7" s="3"/>
      <c r="DM7" s="3"/>
      <c r="DN7" s="3"/>
      <c r="DO7" s="3"/>
      <c r="DP7" s="246"/>
    </row>
    <row r="8" spans="1:120" ht="27.75" customHeight="1">
      <c r="A8" s="49"/>
      <c r="B8" s="94"/>
      <c r="C8" s="77"/>
      <c r="D8" s="293">
        <v>4</v>
      </c>
      <c r="E8" s="215">
        <v>5</v>
      </c>
      <c r="F8" s="123"/>
      <c r="G8" s="127"/>
      <c r="H8" s="122"/>
      <c r="I8" s="123"/>
      <c r="J8" s="127"/>
      <c r="K8" s="215">
        <v>6</v>
      </c>
      <c r="L8" s="128"/>
      <c r="M8" s="51"/>
      <c r="N8" s="96"/>
      <c r="O8" s="50"/>
      <c r="P8" s="283"/>
      <c r="Q8" s="154"/>
      <c r="R8" s="293">
        <v>4</v>
      </c>
      <c r="S8" s="215">
        <v>5</v>
      </c>
      <c r="T8" s="126"/>
      <c r="U8" s="124"/>
      <c r="V8" s="125"/>
      <c r="W8" s="126"/>
      <c r="X8" s="124"/>
      <c r="Y8" s="215">
        <v>6</v>
      </c>
      <c r="Z8" s="157"/>
      <c r="AA8" s="51"/>
      <c r="AB8" s="96"/>
      <c r="AC8" s="50"/>
      <c r="AE8" s="243"/>
      <c r="AF8" s="3"/>
      <c r="AG8" s="3"/>
      <c r="AH8" s="67">
        <f t="shared" si="0"/>
        <v>0</v>
      </c>
      <c r="AI8" s="68">
        <f t="shared" si="1"/>
        <v>0</v>
      </c>
      <c r="AJ8" s="69">
        <f t="shared" si="2"/>
        <v>0</v>
      </c>
      <c r="AK8" s="70">
        <f t="shared" si="3"/>
        <v>0</v>
      </c>
      <c r="AL8" s="68">
        <f t="shared" si="4"/>
        <v>0</v>
      </c>
      <c r="AM8" s="69">
        <f t="shared" si="5"/>
        <v>0</v>
      </c>
      <c r="AN8" s="70">
        <f t="shared" si="6"/>
        <v>0</v>
      </c>
      <c r="AO8" s="68">
        <f t="shared" si="7"/>
        <v>0</v>
      </c>
      <c r="AP8" s="71">
        <f t="shared" si="8"/>
        <v>0</v>
      </c>
      <c r="AQ8" s="3"/>
      <c r="AR8" s="3"/>
      <c r="AS8" s="82">
        <v>4</v>
      </c>
      <c r="AT8" s="40"/>
      <c r="AU8" s="38">
        <f t="shared" si="9"/>
        <v>0</v>
      </c>
      <c r="AV8" s="38">
        <f t="shared" si="10"/>
        <v>0</v>
      </c>
      <c r="AW8" s="38">
        <f t="shared" si="11"/>
        <v>0</v>
      </c>
      <c r="AX8" s="38">
        <f t="shared" si="12"/>
        <v>0</v>
      </c>
      <c r="AY8" s="38">
        <f t="shared" si="13"/>
        <v>0</v>
      </c>
      <c r="AZ8" s="38">
        <f t="shared" si="14"/>
        <v>0</v>
      </c>
      <c r="BA8" s="38">
        <f t="shared" si="15"/>
        <v>0</v>
      </c>
      <c r="BB8" s="39">
        <f t="shared" si="16"/>
        <v>0</v>
      </c>
      <c r="BC8" s="82">
        <v>4</v>
      </c>
      <c r="BD8" s="37">
        <f t="shared" si="17"/>
        <v>0</v>
      </c>
      <c r="BE8" s="38">
        <f t="shared" si="18"/>
        <v>0</v>
      </c>
      <c r="BF8" s="38">
        <f t="shared" si="19"/>
        <v>0</v>
      </c>
      <c r="BG8" s="38">
        <f t="shared" si="20"/>
        <v>0</v>
      </c>
      <c r="BH8" s="38">
        <f t="shared" si="21"/>
        <v>0</v>
      </c>
      <c r="BI8" s="38">
        <f t="shared" si="22"/>
        <v>0</v>
      </c>
      <c r="BJ8" s="38">
        <f t="shared" si="23"/>
        <v>0</v>
      </c>
      <c r="BK8" s="38">
        <f t="shared" si="24"/>
        <v>0</v>
      </c>
      <c r="BL8" s="42"/>
      <c r="BM8" s="21"/>
      <c r="BN8" s="20">
        <f t="shared" si="25"/>
        <v>0</v>
      </c>
      <c r="BO8" s="21">
        <f t="shared" si="26"/>
        <v>0</v>
      </c>
      <c r="BP8" s="21">
        <f t="shared" si="27"/>
        <v>0</v>
      </c>
      <c r="BQ8" s="21">
        <f t="shared" si="28"/>
        <v>0</v>
      </c>
      <c r="BR8" s="21">
        <f t="shared" si="29"/>
        <v>0</v>
      </c>
      <c r="BS8" s="21">
        <f t="shared" si="30"/>
        <v>0</v>
      </c>
      <c r="BT8" s="21">
        <f t="shared" si="31"/>
        <v>0</v>
      </c>
      <c r="BU8" s="22">
        <f t="shared" si="32"/>
        <v>0</v>
      </c>
      <c r="BV8" s="21">
        <f t="shared" si="35"/>
        <v>0</v>
      </c>
      <c r="BW8" s="21">
        <f t="shared" si="36"/>
        <v>0</v>
      </c>
      <c r="BX8" s="21">
        <f t="shared" si="37"/>
        <v>0</v>
      </c>
      <c r="BY8" s="21">
        <f t="shared" si="38"/>
        <v>0</v>
      </c>
      <c r="BZ8" s="21">
        <f t="shared" si="39"/>
        <v>0</v>
      </c>
      <c r="CA8" s="21">
        <f t="shared" si="40"/>
        <v>0</v>
      </c>
      <c r="CB8" s="22">
        <f t="shared" si="41"/>
        <v>0</v>
      </c>
      <c r="CC8" s="21">
        <f t="shared" si="42"/>
        <v>0</v>
      </c>
      <c r="CD8" s="21">
        <f t="shared" si="43"/>
        <v>0</v>
      </c>
      <c r="CE8" s="21">
        <f t="shared" si="44"/>
        <v>0</v>
      </c>
      <c r="CF8" s="21">
        <f t="shared" si="45"/>
        <v>0</v>
      </c>
      <c r="CG8" s="21">
        <f t="shared" si="46"/>
        <v>0</v>
      </c>
      <c r="CH8" s="22">
        <f t="shared" si="47"/>
        <v>0</v>
      </c>
      <c r="CI8" s="21">
        <f t="shared" si="48"/>
        <v>0</v>
      </c>
      <c r="CJ8" s="21">
        <f t="shared" si="49"/>
        <v>0</v>
      </c>
      <c r="CK8" s="21">
        <f t="shared" si="50"/>
        <v>0</v>
      </c>
      <c r="CL8" s="21">
        <f t="shared" si="51"/>
        <v>0</v>
      </c>
      <c r="CM8" s="22">
        <f t="shared" si="52"/>
        <v>0</v>
      </c>
      <c r="CN8" s="21">
        <f t="shared" si="53"/>
        <v>0</v>
      </c>
      <c r="CO8" s="21">
        <f t="shared" si="54"/>
        <v>0</v>
      </c>
      <c r="CP8" s="21">
        <f t="shared" si="55"/>
        <v>0</v>
      </c>
      <c r="CQ8" s="22">
        <f t="shared" si="56"/>
        <v>0</v>
      </c>
      <c r="CR8" s="21">
        <f t="shared" si="57"/>
        <v>0</v>
      </c>
      <c r="CS8" s="21">
        <f t="shared" si="58"/>
        <v>0</v>
      </c>
      <c r="CT8" s="22">
        <f t="shared" si="59"/>
        <v>0</v>
      </c>
      <c r="CU8" s="21">
        <f t="shared" si="60"/>
        <v>0</v>
      </c>
      <c r="CV8" s="22">
        <f t="shared" si="61"/>
        <v>0</v>
      </c>
      <c r="CW8" s="22">
        <f t="shared" si="62"/>
        <v>0</v>
      </c>
      <c r="CX8" s="3"/>
      <c r="CY8" s="3"/>
      <c r="CZ8" s="3"/>
      <c r="DA8" s="3"/>
      <c r="DB8" s="3"/>
      <c r="DC8" s="3"/>
      <c r="DD8" s="3"/>
      <c r="DE8" s="3"/>
      <c r="DF8" s="3"/>
      <c r="DG8" s="3"/>
      <c r="DH8" s="3"/>
      <c r="DI8" s="3"/>
      <c r="DJ8" s="3"/>
      <c r="DK8" s="3"/>
      <c r="DL8" s="3"/>
      <c r="DM8" s="3"/>
      <c r="DN8" s="3"/>
      <c r="DO8" s="3"/>
      <c r="DP8" s="246"/>
    </row>
    <row r="9" spans="1:120" ht="27.75" customHeight="1">
      <c r="A9" s="49"/>
      <c r="B9" s="94"/>
      <c r="C9" s="77"/>
      <c r="D9" s="113"/>
      <c r="E9" s="114"/>
      <c r="F9" s="161">
        <v>8</v>
      </c>
      <c r="G9" s="116"/>
      <c r="H9" s="114"/>
      <c r="I9" s="115"/>
      <c r="J9" s="166">
        <v>1</v>
      </c>
      <c r="K9" s="114"/>
      <c r="L9" s="117"/>
      <c r="M9" s="51"/>
      <c r="N9" s="96"/>
      <c r="O9" s="50"/>
      <c r="P9" s="283"/>
      <c r="Q9" s="154"/>
      <c r="R9" s="195"/>
      <c r="S9" s="129"/>
      <c r="T9" s="161">
        <v>8</v>
      </c>
      <c r="U9" s="158"/>
      <c r="V9" s="129"/>
      <c r="W9" s="130"/>
      <c r="X9" s="166">
        <v>1</v>
      </c>
      <c r="Y9" s="129"/>
      <c r="Z9" s="197"/>
      <c r="AA9" s="51"/>
      <c r="AB9" s="96"/>
      <c r="AC9" s="50"/>
      <c r="AE9" s="243"/>
      <c r="AF9" s="3"/>
      <c r="AG9" s="3"/>
      <c r="AH9" s="57">
        <f t="shared" si="0"/>
        <v>0</v>
      </c>
      <c r="AI9" s="58">
        <f t="shared" si="1"/>
        <v>0</v>
      </c>
      <c r="AJ9" s="59">
        <f t="shared" si="2"/>
        <v>0</v>
      </c>
      <c r="AK9" s="60">
        <f t="shared" si="3"/>
        <v>0</v>
      </c>
      <c r="AL9" s="58">
        <f t="shared" si="4"/>
        <v>0</v>
      </c>
      <c r="AM9" s="59">
        <f t="shared" si="5"/>
        <v>0</v>
      </c>
      <c r="AN9" s="60">
        <f t="shared" si="6"/>
        <v>0</v>
      </c>
      <c r="AO9" s="58">
        <f t="shared" si="7"/>
        <v>0</v>
      </c>
      <c r="AP9" s="61">
        <f t="shared" si="8"/>
        <v>0</v>
      </c>
      <c r="AQ9" s="3"/>
      <c r="AR9" s="3"/>
      <c r="AS9" s="82">
        <v>5</v>
      </c>
      <c r="AT9" s="40"/>
      <c r="AU9" s="38">
        <f t="shared" si="9"/>
        <v>0</v>
      </c>
      <c r="AV9" s="38">
        <f t="shared" si="10"/>
        <v>0</v>
      </c>
      <c r="AW9" s="38">
        <f t="shared" si="11"/>
        <v>0</v>
      </c>
      <c r="AX9" s="38">
        <f t="shared" si="12"/>
        <v>0</v>
      </c>
      <c r="AY9" s="38">
        <f t="shared" si="13"/>
        <v>0</v>
      </c>
      <c r="AZ9" s="38">
        <f t="shared" si="14"/>
        <v>0</v>
      </c>
      <c r="BA9" s="38">
        <f t="shared" si="15"/>
        <v>0</v>
      </c>
      <c r="BB9" s="39">
        <f t="shared" si="16"/>
        <v>0</v>
      </c>
      <c r="BC9" s="82">
        <v>5</v>
      </c>
      <c r="BD9" s="37">
        <f t="shared" si="17"/>
        <v>0</v>
      </c>
      <c r="BE9" s="38">
        <f t="shared" si="18"/>
        <v>0</v>
      </c>
      <c r="BF9" s="38">
        <f t="shared" si="19"/>
        <v>0</v>
      </c>
      <c r="BG9" s="38">
        <f t="shared" si="20"/>
        <v>0</v>
      </c>
      <c r="BH9" s="38">
        <f t="shared" si="21"/>
        <v>0</v>
      </c>
      <c r="BI9" s="38">
        <f t="shared" si="22"/>
        <v>0</v>
      </c>
      <c r="BJ9" s="38">
        <f t="shared" si="23"/>
        <v>0</v>
      </c>
      <c r="BK9" s="38">
        <f t="shared" si="24"/>
        <v>0</v>
      </c>
      <c r="BL9" s="42"/>
      <c r="BM9" s="21"/>
      <c r="BN9" s="20">
        <f t="shared" si="25"/>
        <v>0</v>
      </c>
      <c r="BO9" s="21">
        <f t="shared" si="26"/>
        <v>0</v>
      </c>
      <c r="BP9" s="21">
        <f t="shared" si="27"/>
        <v>0</v>
      </c>
      <c r="BQ9" s="21">
        <f t="shared" si="28"/>
        <v>0</v>
      </c>
      <c r="BR9" s="21">
        <f t="shared" si="29"/>
        <v>0</v>
      </c>
      <c r="BS9" s="21">
        <f t="shared" si="30"/>
        <v>0</v>
      </c>
      <c r="BT9" s="21">
        <f t="shared" si="31"/>
        <v>0</v>
      </c>
      <c r="BU9" s="22">
        <f t="shared" si="32"/>
        <v>0</v>
      </c>
      <c r="BV9" s="21">
        <f t="shared" si="35"/>
        <v>0</v>
      </c>
      <c r="BW9" s="21">
        <f t="shared" si="36"/>
        <v>0</v>
      </c>
      <c r="BX9" s="21">
        <f t="shared" si="37"/>
        <v>0</v>
      </c>
      <c r="BY9" s="21">
        <f t="shared" si="38"/>
        <v>0</v>
      </c>
      <c r="BZ9" s="21">
        <f t="shared" si="39"/>
        <v>0</v>
      </c>
      <c r="CA9" s="21">
        <f t="shared" si="40"/>
        <v>0</v>
      </c>
      <c r="CB9" s="22">
        <f t="shared" si="41"/>
        <v>0</v>
      </c>
      <c r="CC9" s="21">
        <f t="shared" si="42"/>
        <v>0</v>
      </c>
      <c r="CD9" s="21">
        <f t="shared" si="43"/>
        <v>0</v>
      </c>
      <c r="CE9" s="21">
        <f t="shared" si="44"/>
        <v>0</v>
      </c>
      <c r="CF9" s="21">
        <f t="shared" si="45"/>
        <v>0</v>
      </c>
      <c r="CG9" s="21">
        <f t="shared" si="46"/>
        <v>0</v>
      </c>
      <c r="CH9" s="22">
        <f t="shared" si="47"/>
        <v>0</v>
      </c>
      <c r="CI9" s="21">
        <f t="shared" si="48"/>
        <v>0</v>
      </c>
      <c r="CJ9" s="21">
        <f t="shared" si="49"/>
        <v>0</v>
      </c>
      <c r="CK9" s="21">
        <f t="shared" si="50"/>
        <v>0</v>
      </c>
      <c r="CL9" s="21">
        <f t="shared" si="51"/>
        <v>0</v>
      </c>
      <c r="CM9" s="22">
        <f t="shared" si="52"/>
        <v>0</v>
      </c>
      <c r="CN9" s="21">
        <f t="shared" si="53"/>
        <v>0</v>
      </c>
      <c r="CO9" s="21">
        <f t="shared" si="54"/>
        <v>0</v>
      </c>
      <c r="CP9" s="21">
        <f t="shared" si="55"/>
        <v>0</v>
      </c>
      <c r="CQ9" s="22">
        <f t="shared" si="56"/>
        <v>0</v>
      </c>
      <c r="CR9" s="21">
        <f t="shared" si="57"/>
        <v>0</v>
      </c>
      <c r="CS9" s="21">
        <f t="shared" si="58"/>
        <v>0</v>
      </c>
      <c r="CT9" s="22">
        <f t="shared" si="59"/>
        <v>0</v>
      </c>
      <c r="CU9" s="21">
        <f t="shared" si="60"/>
        <v>0</v>
      </c>
      <c r="CV9" s="22">
        <f t="shared" si="61"/>
        <v>0</v>
      </c>
      <c r="CW9" s="22">
        <f t="shared" si="62"/>
        <v>0</v>
      </c>
      <c r="CX9" s="3"/>
      <c r="CY9" s="3"/>
      <c r="CZ9" s="3"/>
      <c r="DA9" s="3"/>
      <c r="DB9" s="3"/>
      <c r="DC9" s="3"/>
      <c r="DD9" s="3"/>
      <c r="DE9" s="3"/>
      <c r="DF9" s="3"/>
      <c r="DG9" s="3"/>
      <c r="DH9" s="3"/>
      <c r="DI9" s="3"/>
      <c r="DJ9" s="3"/>
      <c r="DK9" s="3"/>
      <c r="DL9" s="3"/>
      <c r="DM9" s="3"/>
      <c r="DN9" s="3"/>
      <c r="DO9" s="3"/>
      <c r="DP9" s="246"/>
    </row>
    <row r="10" spans="1:120" ht="27.75" customHeight="1" thickBot="1">
      <c r="A10" s="49"/>
      <c r="B10" s="94"/>
      <c r="C10" s="77"/>
      <c r="D10" s="118"/>
      <c r="E10" s="216">
        <v>3</v>
      </c>
      <c r="F10" s="120"/>
      <c r="G10" s="121"/>
      <c r="H10" s="119"/>
      <c r="I10" s="120"/>
      <c r="J10" s="121"/>
      <c r="K10" s="216">
        <v>9</v>
      </c>
      <c r="L10" s="292">
        <v>5</v>
      </c>
      <c r="M10" s="51"/>
      <c r="N10" s="96"/>
      <c r="O10" s="50"/>
      <c r="P10" s="283"/>
      <c r="Q10" s="154"/>
      <c r="R10" s="189"/>
      <c r="S10" s="216">
        <v>3</v>
      </c>
      <c r="T10" s="133"/>
      <c r="U10" s="131"/>
      <c r="V10" s="132"/>
      <c r="W10" s="133"/>
      <c r="X10" s="131"/>
      <c r="Y10" s="216">
        <v>9</v>
      </c>
      <c r="Z10" s="292">
        <v>5</v>
      </c>
      <c r="AA10" s="51"/>
      <c r="AB10" s="96"/>
      <c r="AC10" s="50"/>
      <c r="AE10" s="243"/>
      <c r="AF10" s="3"/>
      <c r="AG10" s="3"/>
      <c r="AH10" s="62">
        <f t="shared" si="0"/>
        <v>0</v>
      </c>
      <c r="AI10" s="63">
        <f t="shared" si="1"/>
        <v>0</v>
      </c>
      <c r="AJ10" s="64">
        <f t="shared" si="2"/>
        <v>0</v>
      </c>
      <c r="AK10" s="65">
        <f t="shared" si="3"/>
        <v>0</v>
      </c>
      <c r="AL10" s="63">
        <f t="shared" si="4"/>
        <v>0</v>
      </c>
      <c r="AM10" s="64">
        <f t="shared" si="5"/>
        <v>0</v>
      </c>
      <c r="AN10" s="65">
        <f t="shared" si="6"/>
        <v>0</v>
      </c>
      <c r="AO10" s="63">
        <f t="shared" si="7"/>
        <v>0</v>
      </c>
      <c r="AP10" s="66">
        <f t="shared" si="8"/>
        <v>0</v>
      </c>
      <c r="AQ10" s="3"/>
      <c r="AR10" s="3"/>
      <c r="AS10" s="82">
        <v>6</v>
      </c>
      <c r="AT10" s="40"/>
      <c r="AU10" s="38">
        <f t="shared" si="9"/>
        <v>0</v>
      </c>
      <c r="AV10" s="38">
        <f t="shared" si="10"/>
        <v>0</v>
      </c>
      <c r="AW10" s="38">
        <f t="shared" si="11"/>
        <v>0</v>
      </c>
      <c r="AX10" s="38">
        <f t="shared" si="12"/>
        <v>0</v>
      </c>
      <c r="AY10" s="38">
        <f t="shared" si="13"/>
        <v>0</v>
      </c>
      <c r="AZ10" s="38">
        <f t="shared" si="14"/>
        <v>0</v>
      </c>
      <c r="BA10" s="38">
        <f t="shared" si="15"/>
        <v>0</v>
      </c>
      <c r="BB10" s="39">
        <f t="shared" si="16"/>
        <v>0</v>
      </c>
      <c r="BC10" s="82">
        <v>6</v>
      </c>
      <c r="BD10" s="37">
        <f t="shared" si="17"/>
        <v>0</v>
      </c>
      <c r="BE10" s="38">
        <f t="shared" si="18"/>
        <v>0</v>
      </c>
      <c r="BF10" s="38">
        <f t="shared" si="19"/>
        <v>0</v>
      </c>
      <c r="BG10" s="38">
        <f t="shared" si="20"/>
        <v>0</v>
      </c>
      <c r="BH10" s="38">
        <f t="shared" si="21"/>
        <v>0</v>
      </c>
      <c r="BI10" s="38">
        <f t="shared" si="22"/>
        <v>0</v>
      </c>
      <c r="BJ10" s="38">
        <f t="shared" si="23"/>
        <v>0</v>
      </c>
      <c r="BK10" s="38">
        <f t="shared" si="24"/>
        <v>0</v>
      </c>
      <c r="BL10" s="42"/>
      <c r="BM10" s="21"/>
      <c r="BN10" s="20">
        <f t="shared" si="25"/>
        <v>0</v>
      </c>
      <c r="BO10" s="21">
        <f t="shared" si="26"/>
        <v>0</v>
      </c>
      <c r="BP10" s="21">
        <f t="shared" si="27"/>
        <v>0</v>
      </c>
      <c r="BQ10" s="21">
        <f t="shared" si="28"/>
        <v>0</v>
      </c>
      <c r="BR10" s="21">
        <f t="shared" si="29"/>
        <v>0</v>
      </c>
      <c r="BS10" s="21">
        <f t="shared" si="30"/>
        <v>0</v>
      </c>
      <c r="BT10" s="21">
        <f t="shared" si="31"/>
        <v>0</v>
      </c>
      <c r="BU10" s="22">
        <f t="shared" si="32"/>
        <v>0</v>
      </c>
      <c r="BV10" s="21">
        <f t="shared" si="35"/>
        <v>0</v>
      </c>
      <c r="BW10" s="21">
        <f t="shared" si="36"/>
        <v>0</v>
      </c>
      <c r="BX10" s="21">
        <f t="shared" si="37"/>
        <v>0</v>
      </c>
      <c r="BY10" s="21">
        <f t="shared" si="38"/>
        <v>0</v>
      </c>
      <c r="BZ10" s="21">
        <f t="shared" si="39"/>
        <v>0</v>
      </c>
      <c r="CA10" s="21">
        <f t="shared" si="40"/>
        <v>0</v>
      </c>
      <c r="CB10" s="22">
        <f t="shared" si="41"/>
        <v>0</v>
      </c>
      <c r="CC10" s="21">
        <f t="shared" si="42"/>
        <v>0</v>
      </c>
      <c r="CD10" s="21">
        <f t="shared" si="43"/>
        <v>0</v>
      </c>
      <c r="CE10" s="21">
        <f t="shared" si="44"/>
        <v>0</v>
      </c>
      <c r="CF10" s="21">
        <f t="shared" si="45"/>
        <v>0</v>
      </c>
      <c r="CG10" s="21">
        <f t="shared" si="46"/>
        <v>0</v>
      </c>
      <c r="CH10" s="22">
        <f t="shared" si="47"/>
        <v>0</v>
      </c>
      <c r="CI10" s="21">
        <f t="shared" si="48"/>
        <v>0</v>
      </c>
      <c r="CJ10" s="21">
        <f t="shared" si="49"/>
        <v>0</v>
      </c>
      <c r="CK10" s="21">
        <f t="shared" si="50"/>
        <v>0</v>
      </c>
      <c r="CL10" s="21">
        <f t="shared" si="51"/>
        <v>0</v>
      </c>
      <c r="CM10" s="22">
        <f t="shared" si="52"/>
        <v>0</v>
      </c>
      <c r="CN10" s="21">
        <f t="shared" si="53"/>
        <v>0</v>
      </c>
      <c r="CO10" s="21">
        <f t="shared" si="54"/>
        <v>0</v>
      </c>
      <c r="CP10" s="21">
        <f t="shared" si="55"/>
        <v>0</v>
      </c>
      <c r="CQ10" s="22">
        <f t="shared" si="56"/>
        <v>0</v>
      </c>
      <c r="CR10" s="21">
        <f t="shared" si="57"/>
        <v>0</v>
      </c>
      <c r="CS10" s="21">
        <f t="shared" si="58"/>
        <v>0</v>
      </c>
      <c r="CT10" s="22">
        <f t="shared" si="59"/>
        <v>0</v>
      </c>
      <c r="CU10" s="21">
        <f t="shared" si="60"/>
        <v>0</v>
      </c>
      <c r="CV10" s="22">
        <f t="shared" si="61"/>
        <v>0</v>
      </c>
      <c r="CW10" s="22">
        <f t="shared" si="62"/>
        <v>0</v>
      </c>
      <c r="CX10" s="3"/>
      <c r="CY10" s="3"/>
      <c r="CZ10" s="3"/>
      <c r="DA10" s="3"/>
      <c r="DB10" s="3"/>
      <c r="DC10" s="3"/>
      <c r="DD10" s="3"/>
      <c r="DE10" s="3"/>
      <c r="DF10" s="3"/>
      <c r="DG10" s="3"/>
      <c r="DH10" s="3"/>
      <c r="DI10" s="3"/>
      <c r="DJ10" s="3"/>
      <c r="DK10" s="3"/>
      <c r="DL10" s="3"/>
      <c r="DM10" s="3"/>
      <c r="DN10" s="3"/>
      <c r="DO10" s="3"/>
      <c r="DP10" s="246"/>
    </row>
    <row r="11" spans="1:120" ht="27.75" customHeight="1">
      <c r="A11" s="49"/>
      <c r="B11" s="94"/>
      <c r="C11" s="77"/>
      <c r="D11" s="293">
        <v>2</v>
      </c>
      <c r="E11" s="122"/>
      <c r="F11" s="123"/>
      <c r="G11" s="127"/>
      <c r="H11" s="215">
        <v>3</v>
      </c>
      <c r="I11" s="165">
        <v>9</v>
      </c>
      <c r="J11" s="127"/>
      <c r="K11" s="122"/>
      <c r="L11" s="128"/>
      <c r="M11" s="51"/>
      <c r="N11" s="96"/>
      <c r="O11" s="50"/>
      <c r="P11" s="283"/>
      <c r="Q11" s="154"/>
      <c r="R11" s="293">
        <v>2</v>
      </c>
      <c r="S11" s="367"/>
      <c r="T11" s="395"/>
      <c r="U11" s="124"/>
      <c r="V11" s="215">
        <v>3</v>
      </c>
      <c r="W11" s="165">
        <v>9</v>
      </c>
      <c r="X11" s="124"/>
      <c r="Y11" s="125"/>
      <c r="Z11" s="157"/>
      <c r="AA11" s="51"/>
      <c r="AB11" s="96"/>
      <c r="AC11" s="50"/>
      <c r="AE11" s="243"/>
      <c r="AF11" s="3"/>
      <c r="AG11" s="3"/>
      <c r="AH11" s="67">
        <f t="shared" si="0"/>
        <v>0</v>
      </c>
      <c r="AI11" s="68">
        <f t="shared" si="1"/>
        <v>0</v>
      </c>
      <c r="AJ11" s="69">
        <f t="shared" si="2"/>
        <v>0</v>
      </c>
      <c r="AK11" s="70">
        <f t="shared" si="3"/>
        <v>0</v>
      </c>
      <c r="AL11" s="68">
        <f t="shared" si="4"/>
        <v>0</v>
      </c>
      <c r="AM11" s="69">
        <f t="shared" si="5"/>
        <v>0</v>
      </c>
      <c r="AN11" s="70">
        <f t="shared" si="6"/>
        <v>0</v>
      </c>
      <c r="AO11" s="68">
        <f t="shared" si="7"/>
        <v>0</v>
      </c>
      <c r="AP11" s="71">
        <f t="shared" si="8"/>
        <v>0</v>
      </c>
      <c r="AQ11" s="3"/>
      <c r="AR11" s="3"/>
      <c r="AS11" s="82">
        <v>7</v>
      </c>
      <c r="AT11" s="40"/>
      <c r="AU11" s="38">
        <f t="shared" si="9"/>
        <v>0</v>
      </c>
      <c r="AV11" s="38">
        <f t="shared" si="10"/>
        <v>0</v>
      </c>
      <c r="AW11" s="38">
        <f t="shared" si="11"/>
        <v>0</v>
      </c>
      <c r="AX11" s="38">
        <f t="shared" si="12"/>
        <v>0</v>
      </c>
      <c r="AY11" s="38">
        <f t="shared" si="13"/>
        <v>0</v>
      </c>
      <c r="AZ11" s="38">
        <f t="shared" si="14"/>
        <v>0</v>
      </c>
      <c r="BA11" s="38">
        <f t="shared" si="15"/>
        <v>0</v>
      </c>
      <c r="BB11" s="39">
        <f t="shared" si="16"/>
        <v>0</v>
      </c>
      <c r="BC11" s="82">
        <v>7</v>
      </c>
      <c r="BD11" s="37">
        <f t="shared" si="17"/>
        <v>0</v>
      </c>
      <c r="BE11" s="38">
        <f t="shared" si="18"/>
        <v>0</v>
      </c>
      <c r="BF11" s="38">
        <f t="shared" si="19"/>
        <v>0</v>
      </c>
      <c r="BG11" s="38">
        <f t="shared" si="20"/>
        <v>0</v>
      </c>
      <c r="BH11" s="38">
        <f t="shared" si="21"/>
        <v>0</v>
      </c>
      <c r="BI11" s="38">
        <f t="shared" si="22"/>
        <v>0</v>
      </c>
      <c r="BJ11" s="38">
        <f t="shared" si="23"/>
        <v>0</v>
      </c>
      <c r="BK11" s="38">
        <f t="shared" si="24"/>
        <v>0</v>
      </c>
      <c r="BL11" s="42"/>
      <c r="BM11" s="21"/>
      <c r="BN11" s="20">
        <f t="shared" si="25"/>
        <v>0</v>
      </c>
      <c r="BO11" s="21">
        <f t="shared" si="26"/>
        <v>0</v>
      </c>
      <c r="BP11" s="21">
        <f t="shared" si="27"/>
        <v>0</v>
      </c>
      <c r="BQ11" s="21">
        <f t="shared" si="28"/>
        <v>0</v>
      </c>
      <c r="BR11" s="21">
        <f t="shared" si="29"/>
        <v>0</v>
      </c>
      <c r="BS11" s="21">
        <f t="shared" si="30"/>
        <v>0</v>
      </c>
      <c r="BT11" s="21">
        <f t="shared" si="31"/>
        <v>0</v>
      </c>
      <c r="BU11" s="22">
        <f t="shared" si="32"/>
        <v>0</v>
      </c>
      <c r="BV11" s="21">
        <f t="shared" si="35"/>
        <v>0</v>
      </c>
      <c r="BW11" s="21">
        <f t="shared" si="36"/>
        <v>0</v>
      </c>
      <c r="BX11" s="21">
        <f t="shared" si="37"/>
        <v>0</v>
      </c>
      <c r="BY11" s="21">
        <f t="shared" si="38"/>
        <v>0</v>
      </c>
      <c r="BZ11" s="21">
        <f t="shared" si="39"/>
        <v>0</v>
      </c>
      <c r="CA11" s="21">
        <f t="shared" si="40"/>
        <v>0</v>
      </c>
      <c r="CB11" s="22">
        <f t="shared" si="41"/>
        <v>0</v>
      </c>
      <c r="CC11" s="21">
        <f t="shared" si="42"/>
        <v>0</v>
      </c>
      <c r="CD11" s="21">
        <f t="shared" si="43"/>
        <v>0</v>
      </c>
      <c r="CE11" s="21">
        <f t="shared" si="44"/>
        <v>0</v>
      </c>
      <c r="CF11" s="21">
        <f t="shared" si="45"/>
        <v>0</v>
      </c>
      <c r="CG11" s="21">
        <f t="shared" si="46"/>
        <v>0</v>
      </c>
      <c r="CH11" s="22">
        <f t="shared" si="47"/>
        <v>0</v>
      </c>
      <c r="CI11" s="21">
        <f t="shared" si="48"/>
        <v>0</v>
      </c>
      <c r="CJ11" s="21">
        <f t="shared" si="49"/>
        <v>0</v>
      </c>
      <c r="CK11" s="21">
        <f t="shared" si="50"/>
        <v>0</v>
      </c>
      <c r="CL11" s="21">
        <f t="shared" si="51"/>
        <v>0</v>
      </c>
      <c r="CM11" s="22">
        <f t="shared" si="52"/>
        <v>0</v>
      </c>
      <c r="CN11" s="21">
        <f t="shared" si="53"/>
        <v>0</v>
      </c>
      <c r="CO11" s="21">
        <f t="shared" si="54"/>
        <v>0</v>
      </c>
      <c r="CP11" s="21">
        <f t="shared" si="55"/>
        <v>0</v>
      </c>
      <c r="CQ11" s="22">
        <f t="shared" si="56"/>
        <v>0</v>
      </c>
      <c r="CR11" s="21">
        <f t="shared" si="57"/>
        <v>0</v>
      </c>
      <c r="CS11" s="21">
        <f t="shared" si="58"/>
        <v>0</v>
      </c>
      <c r="CT11" s="22">
        <f t="shared" si="59"/>
        <v>0</v>
      </c>
      <c r="CU11" s="21">
        <f t="shared" si="60"/>
        <v>0</v>
      </c>
      <c r="CV11" s="22">
        <f t="shared" si="61"/>
        <v>0</v>
      </c>
      <c r="CW11" s="22">
        <f t="shared" si="62"/>
        <v>0</v>
      </c>
      <c r="CX11" s="3"/>
      <c r="CY11" s="3"/>
      <c r="CZ11" s="3"/>
      <c r="DA11" s="3"/>
      <c r="DB11" s="3"/>
      <c r="DC11" s="3"/>
      <c r="DD11" s="3"/>
      <c r="DE11" s="3"/>
      <c r="DF11" s="3"/>
      <c r="DG11" s="3"/>
      <c r="DH11" s="3"/>
      <c r="DI11" s="3"/>
      <c r="DJ11" s="3"/>
      <c r="DK11" s="3"/>
      <c r="DL11" s="3"/>
      <c r="DM11" s="3"/>
      <c r="DN11" s="3"/>
      <c r="DO11" s="3"/>
      <c r="DP11" s="246"/>
    </row>
    <row r="12" spans="1:120" ht="27.75" customHeight="1">
      <c r="A12" s="49"/>
      <c r="B12" s="94"/>
      <c r="C12" s="77"/>
      <c r="D12" s="217">
        <v>6</v>
      </c>
      <c r="E12" s="114"/>
      <c r="F12" s="115">
        <v>3</v>
      </c>
      <c r="G12" s="166">
        <v>7</v>
      </c>
      <c r="H12" s="114"/>
      <c r="I12" s="115"/>
      <c r="J12" s="116"/>
      <c r="K12" s="114"/>
      <c r="L12" s="117"/>
      <c r="M12" s="265"/>
      <c r="N12" s="280"/>
      <c r="O12" s="281"/>
      <c r="P12" s="283"/>
      <c r="Q12" s="154"/>
      <c r="R12" s="217">
        <v>6</v>
      </c>
      <c r="S12" s="396"/>
      <c r="T12" s="397"/>
      <c r="U12" s="166">
        <v>7</v>
      </c>
      <c r="V12" s="129"/>
      <c r="W12" s="130"/>
      <c r="X12" s="158"/>
      <c r="Y12" s="129"/>
      <c r="Z12" s="197"/>
      <c r="AA12" s="51"/>
      <c r="AB12" s="96"/>
      <c r="AC12" s="50"/>
      <c r="AE12" s="243"/>
      <c r="AF12" s="3"/>
      <c r="AG12" s="3"/>
      <c r="AH12" s="57">
        <f t="shared" si="0"/>
        <v>0</v>
      </c>
      <c r="AI12" s="58">
        <f t="shared" si="1"/>
        <v>0</v>
      </c>
      <c r="AJ12" s="59">
        <f t="shared" si="2"/>
        <v>0</v>
      </c>
      <c r="AK12" s="60">
        <f t="shared" si="3"/>
        <v>0</v>
      </c>
      <c r="AL12" s="58">
        <f t="shared" si="4"/>
        <v>0</v>
      </c>
      <c r="AM12" s="59">
        <f t="shared" si="5"/>
        <v>0</v>
      </c>
      <c r="AN12" s="60">
        <f t="shared" si="6"/>
        <v>0</v>
      </c>
      <c r="AO12" s="58">
        <f t="shared" si="7"/>
        <v>0</v>
      </c>
      <c r="AP12" s="61">
        <f t="shared" si="8"/>
        <v>0</v>
      </c>
      <c r="AQ12" s="3"/>
      <c r="AR12" s="3"/>
      <c r="AS12" s="82">
        <v>8</v>
      </c>
      <c r="AT12" s="40"/>
      <c r="AU12" s="38">
        <f t="shared" si="9"/>
        <v>0</v>
      </c>
      <c r="AV12" s="38">
        <f t="shared" si="10"/>
        <v>0</v>
      </c>
      <c r="AW12" s="38">
        <f t="shared" si="11"/>
        <v>0</v>
      </c>
      <c r="AX12" s="38">
        <f t="shared" si="12"/>
        <v>0</v>
      </c>
      <c r="AY12" s="38">
        <f t="shared" si="13"/>
        <v>0</v>
      </c>
      <c r="AZ12" s="38">
        <f t="shared" si="14"/>
        <v>0</v>
      </c>
      <c r="BA12" s="38">
        <f t="shared" si="15"/>
        <v>0</v>
      </c>
      <c r="BB12" s="39">
        <f t="shared" si="16"/>
        <v>0</v>
      </c>
      <c r="BC12" s="82">
        <v>8</v>
      </c>
      <c r="BD12" s="37">
        <f t="shared" si="17"/>
        <v>0</v>
      </c>
      <c r="BE12" s="38">
        <f t="shared" si="18"/>
        <v>0</v>
      </c>
      <c r="BF12" s="38">
        <f t="shared" si="19"/>
        <v>0</v>
      </c>
      <c r="BG12" s="38">
        <f t="shared" si="20"/>
        <v>0</v>
      </c>
      <c r="BH12" s="38">
        <f t="shared" si="21"/>
        <v>0</v>
      </c>
      <c r="BI12" s="38">
        <f t="shared" si="22"/>
        <v>0</v>
      </c>
      <c r="BJ12" s="38">
        <f t="shared" si="23"/>
        <v>0</v>
      </c>
      <c r="BK12" s="38">
        <f t="shared" si="24"/>
        <v>0</v>
      </c>
      <c r="BL12" s="42"/>
      <c r="BM12" s="21"/>
      <c r="BN12" s="20">
        <f t="shared" si="25"/>
        <v>0</v>
      </c>
      <c r="BO12" s="21">
        <f t="shared" si="26"/>
        <v>0</v>
      </c>
      <c r="BP12" s="21">
        <f t="shared" si="27"/>
        <v>0</v>
      </c>
      <c r="BQ12" s="21">
        <f t="shared" si="28"/>
        <v>0</v>
      </c>
      <c r="BR12" s="21">
        <f t="shared" si="29"/>
        <v>0</v>
      </c>
      <c r="BS12" s="21">
        <f t="shared" si="30"/>
        <v>0</v>
      </c>
      <c r="BT12" s="21">
        <f t="shared" si="31"/>
        <v>0</v>
      </c>
      <c r="BU12" s="22">
        <f t="shared" si="32"/>
        <v>0</v>
      </c>
      <c r="BV12" s="21">
        <f t="shared" si="35"/>
        <v>0</v>
      </c>
      <c r="BW12" s="21">
        <f t="shared" si="36"/>
        <v>0</v>
      </c>
      <c r="BX12" s="21">
        <f t="shared" si="37"/>
        <v>0</v>
      </c>
      <c r="BY12" s="21">
        <f t="shared" si="38"/>
        <v>0</v>
      </c>
      <c r="BZ12" s="21">
        <f t="shared" si="39"/>
        <v>0</v>
      </c>
      <c r="CA12" s="21">
        <f t="shared" si="40"/>
        <v>0</v>
      </c>
      <c r="CB12" s="22">
        <f t="shared" si="41"/>
        <v>0</v>
      </c>
      <c r="CC12" s="21">
        <f t="shared" si="42"/>
        <v>0</v>
      </c>
      <c r="CD12" s="21">
        <f t="shared" si="43"/>
        <v>0</v>
      </c>
      <c r="CE12" s="21">
        <f t="shared" si="44"/>
        <v>0</v>
      </c>
      <c r="CF12" s="21">
        <f t="shared" si="45"/>
        <v>0</v>
      </c>
      <c r="CG12" s="21">
        <f t="shared" si="46"/>
        <v>0</v>
      </c>
      <c r="CH12" s="22">
        <f t="shared" si="47"/>
        <v>0</v>
      </c>
      <c r="CI12" s="21">
        <f t="shared" si="48"/>
        <v>0</v>
      </c>
      <c r="CJ12" s="21">
        <f t="shared" si="49"/>
        <v>0</v>
      </c>
      <c r="CK12" s="21">
        <f t="shared" si="50"/>
        <v>0</v>
      </c>
      <c r="CL12" s="21">
        <f t="shared" si="51"/>
        <v>0</v>
      </c>
      <c r="CM12" s="22">
        <f t="shared" si="52"/>
        <v>0</v>
      </c>
      <c r="CN12" s="21">
        <f t="shared" si="53"/>
        <v>0</v>
      </c>
      <c r="CO12" s="21">
        <f t="shared" si="54"/>
        <v>0</v>
      </c>
      <c r="CP12" s="21">
        <f t="shared" si="55"/>
        <v>0</v>
      </c>
      <c r="CQ12" s="22">
        <f t="shared" si="56"/>
        <v>0</v>
      </c>
      <c r="CR12" s="21">
        <f t="shared" si="57"/>
        <v>0</v>
      </c>
      <c r="CS12" s="21">
        <f t="shared" si="58"/>
        <v>0</v>
      </c>
      <c r="CT12" s="22">
        <f t="shared" si="59"/>
        <v>0</v>
      </c>
      <c r="CU12" s="21">
        <f t="shared" si="60"/>
        <v>0</v>
      </c>
      <c r="CV12" s="22">
        <f t="shared" si="61"/>
        <v>0</v>
      </c>
      <c r="CW12" s="22">
        <f t="shared" si="62"/>
        <v>0</v>
      </c>
      <c r="CX12" s="3"/>
      <c r="CY12" s="3"/>
      <c r="CZ12" s="3"/>
      <c r="DA12" s="3"/>
      <c r="DB12" s="3"/>
      <c r="DC12" s="3"/>
      <c r="DD12" s="3"/>
      <c r="DE12" s="3"/>
      <c r="DF12" s="3"/>
      <c r="DG12" s="3"/>
      <c r="DH12" s="3"/>
      <c r="DI12" s="3"/>
      <c r="DJ12" s="3"/>
      <c r="DK12" s="3"/>
      <c r="DL12" s="3"/>
      <c r="DM12" s="3"/>
      <c r="DN12" s="3"/>
      <c r="DO12" s="3"/>
      <c r="DP12" s="246"/>
    </row>
    <row r="13" spans="1:120" ht="27.75" customHeight="1" thickBot="1">
      <c r="A13" s="49"/>
      <c r="B13" s="94"/>
      <c r="C13" s="77"/>
      <c r="D13" s="294">
        <v>5</v>
      </c>
      <c r="E13" s="134"/>
      <c r="F13" s="275">
        <v>4</v>
      </c>
      <c r="G13" s="135"/>
      <c r="H13" s="134"/>
      <c r="I13" s="275">
        <v>2</v>
      </c>
      <c r="J13" s="135"/>
      <c r="K13" s="134"/>
      <c r="L13" s="136"/>
      <c r="M13" s="51"/>
      <c r="N13" s="96"/>
      <c r="O13" s="50"/>
      <c r="P13" s="283"/>
      <c r="Q13" s="154"/>
      <c r="R13" s="294">
        <v>5</v>
      </c>
      <c r="S13" s="369"/>
      <c r="T13" s="275">
        <v>4</v>
      </c>
      <c r="U13" s="170"/>
      <c r="V13" s="159"/>
      <c r="W13" s="275">
        <v>2</v>
      </c>
      <c r="X13" s="170"/>
      <c r="Y13" s="159"/>
      <c r="Z13" s="199"/>
      <c r="AA13" s="51"/>
      <c r="AB13" s="96"/>
      <c r="AC13" s="50"/>
      <c r="AE13" s="243"/>
      <c r="AF13" s="3"/>
      <c r="AG13" s="3"/>
      <c r="AH13" s="72">
        <f t="shared" si="0"/>
        <v>0</v>
      </c>
      <c r="AI13" s="73">
        <f t="shared" si="1"/>
        <v>0</v>
      </c>
      <c r="AJ13" s="74">
        <f t="shared" si="2"/>
        <v>0</v>
      </c>
      <c r="AK13" s="75">
        <f t="shared" si="3"/>
        <v>0</v>
      </c>
      <c r="AL13" s="73">
        <f t="shared" si="4"/>
        <v>0</v>
      </c>
      <c r="AM13" s="74">
        <f t="shared" si="5"/>
        <v>0</v>
      </c>
      <c r="AN13" s="75">
        <f t="shared" si="6"/>
        <v>0</v>
      </c>
      <c r="AO13" s="73">
        <f t="shared" si="7"/>
        <v>0</v>
      </c>
      <c r="AP13" s="76">
        <f t="shared" si="8"/>
        <v>0</v>
      </c>
      <c r="AQ13" s="3"/>
      <c r="AR13" s="3"/>
      <c r="AS13" s="82">
        <v>9</v>
      </c>
      <c r="AT13" s="43"/>
      <c r="AU13" s="48">
        <f t="shared" si="9"/>
        <v>0</v>
      </c>
      <c r="AV13" s="48">
        <f t="shared" si="10"/>
        <v>0</v>
      </c>
      <c r="AW13" s="48">
        <f t="shared" si="11"/>
        <v>0</v>
      </c>
      <c r="AX13" s="48">
        <f t="shared" si="12"/>
        <v>0</v>
      </c>
      <c r="AY13" s="48">
        <f t="shared" si="13"/>
        <v>0</v>
      </c>
      <c r="AZ13" s="48">
        <f t="shared" si="14"/>
        <v>0</v>
      </c>
      <c r="BA13" s="48">
        <f t="shared" si="15"/>
        <v>0</v>
      </c>
      <c r="BB13" s="80">
        <f t="shared" si="16"/>
        <v>0</v>
      </c>
      <c r="BC13" s="82">
        <v>9</v>
      </c>
      <c r="BD13" s="47">
        <f t="shared" si="17"/>
        <v>0</v>
      </c>
      <c r="BE13" s="48">
        <f t="shared" si="18"/>
        <v>0</v>
      </c>
      <c r="BF13" s="48">
        <f t="shared" si="19"/>
        <v>0</v>
      </c>
      <c r="BG13" s="48">
        <f t="shared" si="20"/>
        <v>0</v>
      </c>
      <c r="BH13" s="48">
        <f t="shared" si="21"/>
        <v>0</v>
      </c>
      <c r="BI13" s="48">
        <f t="shared" si="22"/>
        <v>0</v>
      </c>
      <c r="BJ13" s="48">
        <f t="shared" si="23"/>
        <v>0</v>
      </c>
      <c r="BK13" s="48">
        <f t="shared" si="24"/>
        <v>0</v>
      </c>
      <c r="BL13" s="45"/>
      <c r="BM13" s="21"/>
      <c r="BN13" s="23">
        <f t="shared" si="25"/>
        <v>0</v>
      </c>
      <c r="BO13" s="24">
        <f t="shared" si="26"/>
        <v>0</v>
      </c>
      <c r="BP13" s="24">
        <f t="shared" si="27"/>
        <v>0</v>
      </c>
      <c r="BQ13" s="24">
        <f t="shared" si="28"/>
        <v>0</v>
      </c>
      <c r="BR13" s="24">
        <f t="shared" si="29"/>
        <v>0</v>
      </c>
      <c r="BS13" s="24">
        <f t="shared" si="30"/>
        <v>0</v>
      </c>
      <c r="BT13" s="24">
        <f t="shared" si="31"/>
        <v>0</v>
      </c>
      <c r="BU13" s="25">
        <f t="shared" si="32"/>
        <v>0</v>
      </c>
      <c r="BV13" s="24">
        <f t="shared" si="35"/>
        <v>0</v>
      </c>
      <c r="BW13" s="24">
        <f t="shared" si="36"/>
        <v>0</v>
      </c>
      <c r="BX13" s="24">
        <f t="shared" si="37"/>
        <v>0</v>
      </c>
      <c r="BY13" s="24">
        <f t="shared" si="38"/>
        <v>0</v>
      </c>
      <c r="BZ13" s="24">
        <f t="shared" si="39"/>
        <v>0</v>
      </c>
      <c r="CA13" s="24">
        <f t="shared" si="40"/>
        <v>0</v>
      </c>
      <c r="CB13" s="25">
        <f t="shared" si="41"/>
        <v>0</v>
      </c>
      <c r="CC13" s="24">
        <f t="shared" si="42"/>
        <v>0</v>
      </c>
      <c r="CD13" s="24">
        <f t="shared" si="43"/>
        <v>0</v>
      </c>
      <c r="CE13" s="24">
        <f t="shared" si="44"/>
        <v>0</v>
      </c>
      <c r="CF13" s="24">
        <f t="shared" si="45"/>
        <v>0</v>
      </c>
      <c r="CG13" s="24">
        <f t="shared" si="46"/>
        <v>0</v>
      </c>
      <c r="CH13" s="25">
        <f t="shared" si="47"/>
        <v>0</v>
      </c>
      <c r="CI13" s="24">
        <f t="shared" si="48"/>
        <v>0</v>
      </c>
      <c r="CJ13" s="24">
        <f t="shared" si="49"/>
        <v>0</v>
      </c>
      <c r="CK13" s="24">
        <f t="shared" si="50"/>
        <v>0</v>
      </c>
      <c r="CL13" s="24">
        <f t="shared" si="51"/>
        <v>0</v>
      </c>
      <c r="CM13" s="25">
        <f t="shared" si="52"/>
        <v>0</v>
      </c>
      <c r="CN13" s="24">
        <f t="shared" si="53"/>
        <v>0</v>
      </c>
      <c r="CO13" s="24">
        <f t="shared" si="54"/>
        <v>0</v>
      </c>
      <c r="CP13" s="24">
        <f t="shared" si="55"/>
        <v>0</v>
      </c>
      <c r="CQ13" s="25">
        <f t="shared" si="56"/>
        <v>0</v>
      </c>
      <c r="CR13" s="24">
        <f t="shared" si="57"/>
        <v>0</v>
      </c>
      <c r="CS13" s="24">
        <f t="shared" si="58"/>
        <v>0</v>
      </c>
      <c r="CT13" s="25">
        <f t="shared" si="59"/>
        <v>0</v>
      </c>
      <c r="CU13" s="24">
        <f t="shared" si="60"/>
        <v>0</v>
      </c>
      <c r="CV13" s="25">
        <f t="shared" si="61"/>
        <v>0</v>
      </c>
      <c r="CW13" s="25">
        <f t="shared" si="62"/>
        <v>0</v>
      </c>
      <c r="CX13" s="3"/>
      <c r="CY13" s="3"/>
      <c r="CZ13" s="3"/>
      <c r="DA13" s="3"/>
      <c r="DB13" s="3"/>
      <c r="DC13" s="3"/>
      <c r="DD13" s="3"/>
      <c r="DE13" s="3"/>
      <c r="DF13" s="3"/>
      <c r="DG13" s="3"/>
      <c r="DH13" s="3"/>
      <c r="DI13" s="3"/>
      <c r="DJ13" s="3"/>
      <c r="DK13" s="3"/>
      <c r="DL13" s="3"/>
      <c r="DM13" s="3"/>
      <c r="DN13" s="3"/>
      <c r="DO13" s="3"/>
      <c r="DP13" s="246"/>
    </row>
    <row r="14" spans="1:120" ht="14.25" customHeight="1" thickBot="1" thickTop="1">
      <c r="A14" s="49"/>
      <c r="B14" s="94"/>
      <c r="C14" s="77"/>
      <c r="D14" s="77"/>
      <c r="E14" s="77"/>
      <c r="F14" s="77"/>
      <c r="G14" s="77"/>
      <c r="H14" s="77"/>
      <c r="I14" s="77"/>
      <c r="J14" s="77"/>
      <c r="K14" s="77"/>
      <c r="L14" s="77"/>
      <c r="M14" s="77"/>
      <c r="N14" s="95"/>
      <c r="O14" s="84"/>
      <c r="P14" s="284"/>
      <c r="Q14" s="51"/>
      <c r="R14" s="51"/>
      <c r="S14" s="51"/>
      <c r="T14" s="51"/>
      <c r="U14" s="51"/>
      <c r="V14" s="51"/>
      <c r="W14" s="51"/>
      <c r="X14" s="51"/>
      <c r="Y14" s="51"/>
      <c r="Z14" s="51"/>
      <c r="AA14" s="77"/>
      <c r="AB14" s="95"/>
      <c r="AC14" s="49"/>
      <c r="AE14" s="243"/>
      <c r="AF14" s="3"/>
      <c r="AG14" s="3"/>
      <c r="AH14" s="3"/>
      <c r="AI14" s="3"/>
      <c r="AJ14" s="3"/>
      <c r="AK14" s="3"/>
      <c r="AL14" s="3"/>
      <c r="AM14" s="3"/>
      <c r="AN14" s="3"/>
      <c r="AO14" s="3"/>
      <c r="AP14" s="3"/>
      <c r="AQ14" s="3"/>
      <c r="AR14" s="3"/>
      <c r="AS14" s="3"/>
      <c r="AT14" s="3"/>
      <c r="AU14" s="3"/>
      <c r="AV14" s="3"/>
      <c r="AW14" s="3"/>
      <c r="AX14" s="3"/>
      <c r="AY14" s="3"/>
      <c r="AZ14" s="3"/>
      <c r="BA14" s="3"/>
      <c r="BB14" s="3"/>
      <c r="BC14" s="78"/>
      <c r="BD14" s="78"/>
      <c r="BE14" s="78"/>
      <c r="BF14" s="78"/>
      <c r="BG14" s="78"/>
      <c r="BH14" s="78"/>
      <c r="BI14" s="78"/>
      <c r="BJ14" s="78"/>
      <c r="BK14" s="78"/>
      <c r="BL14" s="78"/>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246"/>
    </row>
    <row r="15" spans="1:120" ht="14.25" customHeight="1">
      <c r="A15" s="49"/>
      <c r="B15" s="94"/>
      <c r="C15" s="77"/>
      <c r="D15" s="227">
        <v>1</v>
      </c>
      <c r="E15" s="227">
        <v>2</v>
      </c>
      <c r="F15" s="227">
        <v>3</v>
      </c>
      <c r="G15" s="227">
        <v>4</v>
      </c>
      <c r="H15" s="227">
        <v>5</v>
      </c>
      <c r="I15" s="227">
        <v>6</v>
      </c>
      <c r="J15" s="227">
        <v>7</v>
      </c>
      <c r="K15" s="227">
        <v>8</v>
      </c>
      <c r="L15" s="227">
        <v>9</v>
      </c>
      <c r="M15" s="77"/>
      <c r="N15" s="95"/>
      <c r="O15" s="84"/>
      <c r="P15" s="284"/>
      <c r="Q15" s="51"/>
      <c r="R15" s="286"/>
      <c r="S15" s="268"/>
      <c r="T15" s="268"/>
      <c r="U15" s="268"/>
      <c r="V15" s="268" t="s">
        <v>207</v>
      </c>
      <c r="W15" s="268"/>
      <c r="X15" s="268"/>
      <c r="Y15" s="268"/>
      <c r="Z15" s="269"/>
      <c r="AA15" s="77"/>
      <c r="AB15" s="95"/>
      <c r="AC15" s="49"/>
      <c r="AE15" s="243"/>
      <c r="AF15" s="3"/>
      <c r="AG15" s="3"/>
      <c r="AH15" s="3"/>
      <c r="AI15" s="3"/>
      <c r="AJ15" s="3"/>
      <c r="AK15" s="3"/>
      <c r="AL15" s="3"/>
      <c r="AM15" s="3"/>
      <c r="AN15" s="3"/>
      <c r="AO15" s="3"/>
      <c r="AP15" s="3"/>
      <c r="AQ15" s="3"/>
      <c r="AR15" s="3"/>
      <c r="AS15" s="3"/>
      <c r="AT15" s="3"/>
      <c r="AU15" s="3"/>
      <c r="AV15" s="3"/>
      <c r="AW15" s="3"/>
      <c r="AX15" s="3"/>
      <c r="AY15" s="3"/>
      <c r="AZ15" s="3"/>
      <c r="BA15" s="3"/>
      <c r="BB15" s="3"/>
      <c r="BC15" s="78"/>
      <c r="BD15" s="78"/>
      <c r="BE15" s="78"/>
      <c r="BF15" s="78"/>
      <c r="BG15" s="78"/>
      <c r="BH15" s="78"/>
      <c r="BI15" s="78"/>
      <c r="BJ15" s="78"/>
      <c r="BK15" s="78"/>
      <c r="BL15" s="78"/>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246"/>
    </row>
    <row r="16" spans="1:120" ht="14.25" customHeight="1" thickBot="1">
      <c r="A16" s="49"/>
      <c r="B16" s="94"/>
      <c r="C16" s="77"/>
      <c r="D16" s="267">
        <f aca="true" t="shared" si="63" ref="D16:L16">9-COUNTIF(Board,D15)</f>
        <v>8</v>
      </c>
      <c r="E16" s="267">
        <f t="shared" si="63"/>
        <v>6</v>
      </c>
      <c r="F16" s="267">
        <f t="shared" si="63"/>
        <v>5</v>
      </c>
      <c r="G16" s="267">
        <f t="shared" si="63"/>
        <v>7</v>
      </c>
      <c r="H16" s="267">
        <f t="shared" si="63"/>
        <v>5</v>
      </c>
      <c r="I16" s="267">
        <f t="shared" si="63"/>
        <v>6</v>
      </c>
      <c r="J16" s="267">
        <f t="shared" si="63"/>
        <v>6</v>
      </c>
      <c r="K16" s="267">
        <f t="shared" si="63"/>
        <v>7</v>
      </c>
      <c r="L16" s="267">
        <f t="shared" si="63"/>
        <v>6</v>
      </c>
      <c r="M16" s="77"/>
      <c r="N16" s="95"/>
      <c r="O16" s="84"/>
      <c r="P16" s="284"/>
      <c r="Q16" s="51"/>
      <c r="R16" s="287"/>
      <c r="S16" s="264"/>
      <c r="T16" s="264"/>
      <c r="U16" s="264"/>
      <c r="V16" s="264" t="s">
        <v>208</v>
      </c>
      <c r="W16" s="264"/>
      <c r="X16" s="264"/>
      <c r="Y16" s="264"/>
      <c r="Z16" s="270"/>
      <c r="AA16" s="77"/>
      <c r="AB16" s="95"/>
      <c r="AC16" s="49"/>
      <c r="AE16" s="243"/>
      <c r="AF16" s="3"/>
      <c r="AG16" s="3"/>
      <c r="AH16" s="3"/>
      <c r="AI16" s="3"/>
      <c r="AJ16" s="3"/>
      <c r="AK16" s="3"/>
      <c r="AL16" s="3"/>
      <c r="AM16" s="3"/>
      <c r="AN16" s="3"/>
      <c r="AO16" s="3"/>
      <c r="AP16" s="3"/>
      <c r="AQ16" s="3"/>
      <c r="AR16" s="3"/>
      <c r="AS16" s="3"/>
      <c r="AT16" s="3"/>
      <c r="AU16" s="3"/>
      <c r="AV16" s="3"/>
      <c r="AW16" s="3"/>
      <c r="AX16" s="3"/>
      <c r="AY16" s="3"/>
      <c r="AZ16" s="3"/>
      <c r="BA16" s="3"/>
      <c r="BB16" s="3"/>
      <c r="BC16" s="78"/>
      <c r="BD16" s="78"/>
      <c r="BE16" s="78"/>
      <c r="BF16" s="78"/>
      <c r="BG16" s="78"/>
      <c r="BH16" s="78"/>
      <c r="BI16" s="78"/>
      <c r="BJ16" s="78"/>
      <c r="BK16" s="78"/>
      <c r="BL16" s="78"/>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246"/>
    </row>
    <row r="17" spans="1:120" ht="14.25" customHeight="1" thickBot="1">
      <c r="A17" s="49"/>
      <c r="B17" s="94"/>
      <c r="C17" s="266"/>
      <c r="D17" s="77"/>
      <c r="E17" s="77"/>
      <c r="F17" s="77"/>
      <c r="G17" s="77"/>
      <c r="H17" s="77"/>
      <c r="I17" s="276" t="s">
        <v>114</v>
      </c>
      <c r="J17" s="228"/>
      <c r="K17" s="228"/>
      <c r="L17" s="277">
        <f>SUM(D16:L16)</f>
        <v>56</v>
      </c>
      <c r="M17" s="77"/>
      <c r="N17" s="95"/>
      <c r="O17" s="84"/>
      <c r="P17" s="284"/>
      <c r="Q17" s="51"/>
      <c r="R17" s="288"/>
      <c r="S17" s="289"/>
      <c r="T17" s="289"/>
      <c r="U17" s="289"/>
      <c r="V17" s="289" t="s">
        <v>206</v>
      </c>
      <c r="W17" s="289"/>
      <c r="X17" s="289"/>
      <c r="Y17" s="289"/>
      <c r="Z17" s="290"/>
      <c r="AA17" s="77"/>
      <c r="AB17" s="95"/>
      <c r="AC17" s="49"/>
      <c r="AE17" s="243"/>
      <c r="AF17" s="3"/>
      <c r="AG17" s="3"/>
      <c r="AH17" s="3"/>
      <c r="AI17" s="3"/>
      <c r="AJ17" s="3"/>
      <c r="AK17" s="3"/>
      <c r="AL17" s="3"/>
      <c r="AM17" s="3"/>
      <c r="AN17" s="3"/>
      <c r="AO17" s="3"/>
      <c r="AP17" s="3"/>
      <c r="AQ17" s="3"/>
      <c r="AR17" s="3"/>
      <c r="AS17" s="3"/>
      <c r="AT17" s="3"/>
      <c r="AU17" s="3"/>
      <c r="AV17" s="3"/>
      <c r="AW17" s="3"/>
      <c r="AX17" s="3"/>
      <c r="AY17" s="3"/>
      <c r="AZ17" s="3"/>
      <c r="BA17" s="3"/>
      <c r="BB17" s="3"/>
      <c r="BC17" s="78"/>
      <c r="BD17" s="78"/>
      <c r="BE17" s="78"/>
      <c r="BF17" s="78"/>
      <c r="BG17" s="78"/>
      <c r="BH17" s="78"/>
      <c r="BI17" s="78"/>
      <c r="BJ17" s="78"/>
      <c r="BK17" s="78"/>
      <c r="BL17" s="78"/>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246"/>
    </row>
    <row r="18" spans="1:120" ht="14.25" customHeight="1">
      <c r="A18" s="49"/>
      <c r="B18" s="94"/>
      <c r="C18" s="77"/>
      <c r="D18" s="77"/>
      <c r="E18" s="77"/>
      <c r="F18" s="77"/>
      <c r="G18" s="77"/>
      <c r="H18" s="77"/>
      <c r="I18" s="77"/>
      <c r="J18" s="77"/>
      <c r="K18" s="77"/>
      <c r="L18" s="77"/>
      <c r="M18" s="77"/>
      <c r="N18" s="95"/>
      <c r="O18" s="84"/>
      <c r="P18" s="284"/>
      <c r="Q18" s="51"/>
      <c r="R18" s="51"/>
      <c r="S18" s="51"/>
      <c r="T18" s="51"/>
      <c r="U18" s="51"/>
      <c r="V18" s="51"/>
      <c r="W18" s="51"/>
      <c r="X18" s="51"/>
      <c r="Y18" s="51"/>
      <c r="Z18" s="51"/>
      <c r="AA18" s="77"/>
      <c r="AB18" s="95"/>
      <c r="AC18" s="49"/>
      <c r="AE18" s="243"/>
      <c r="AF18" s="3"/>
      <c r="AG18" s="3"/>
      <c r="AH18" s="3"/>
      <c r="AI18" s="3"/>
      <c r="AJ18" s="3"/>
      <c r="AK18" s="3"/>
      <c r="AL18" s="3"/>
      <c r="AM18" s="3"/>
      <c r="AN18" s="3"/>
      <c r="AO18" s="3"/>
      <c r="AP18" s="3"/>
      <c r="AQ18" s="3"/>
      <c r="AR18" s="3"/>
      <c r="AS18" s="3"/>
      <c r="AT18" s="3"/>
      <c r="AU18" s="3"/>
      <c r="AV18" s="3"/>
      <c r="AW18" s="3"/>
      <c r="AX18" s="3"/>
      <c r="AY18" s="3"/>
      <c r="AZ18" s="3"/>
      <c r="BA18" s="3"/>
      <c r="BB18" s="3"/>
      <c r="BC18" s="78"/>
      <c r="BD18" s="78"/>
      <c r="BE18" s="78"/>
      <c r="BF18" s="78"/>
      <c r="BG18" s="78"/>
      <c r="BH18" s="78"/>
      <c r="BI18" s="78"/>
      <c r="BJ18" s="78"/>
      <c r="BK18" s="78"/>
      <c r="BL18" s="78"/>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246"/>
    </row>
    <row r="19" spans="1:120" ht="14.25" customHeight="1" thickBot="1">
      <c r="A19" s="49"/>
      <c r="B19" s="97"/>
      <c r="C19" s="98"/>
      <c r="D19" s="98"/>
      <c r="E19" s="98"/>
      <c r="F19" s="98"/>
      <c r="G19" s="98"/>
      <c r="H19" s="98"/>
      <c r="I19" s="98"/>
      <c r="J19" s="98"/>
      <c r="K19" s="98"/>
      <c r="L19" s="98"/>
      <c r="M19" s="98"/>
      <c r="N19" s="100"/>
      <c r="O19" s="84"/>
      <c r="P19" s="285"/>
      <c r="Q19" s="99"/>
      <c r="R19" s="99"/>
      <c r="S19" s="99"/>
      <c r="T19" s="99"/>
      <c r="U19" s="99"/>
      <c r="V19" s="99"/>
      <c r="W19" s="99"/>
      <c r="X19" s="99"/>
      <c r="Y19" s="99"/>
      <c r="Z19" s="99"/>
      <c r="AA19" s="98"/>
      <c r="AB19" s="100"/>
      <c r="AC19" s="49"/>
      <c r="AE19" s="243"/>
      <c r="AF19" s="3"/>
      <c r="AG19" s="3"/>
      <c r="AH19" s="3"/>
      <c r="AI19" s="3"/>
      <c r="AJ19" s="3"/>
      <c r="AK19" s="3"/>
      <c r="AL19" s="3"/>
      <c r="AM19" s="3"/>
      <c r="AN19" s="3"/>
      <c r="AO19" s="3"/>
      <c r="AP19" s="3"/>
      <c r="AQ19" s="3"/>
      <c r="AR19" s="3"/>
      <c r="AS19" s="3"/>
      <c r="AT19" s="3"/>
      <c r="AU19" s="3"/>
      <c r="AV19" s="3"/>
      <c r="AW19" s="3"/>
      <c r="AX19" s="3"/>
      <c r="AY19" s="3"/>
      <c r="AZ19" s="3"/>
      <c r="BA19" s="3"/>
      <c r="BB19" s="3"/>
      <c r="BC19" s="78"/>
      <c r="BD19" s="78"/>
      <c r="BE19" s="78"/>
      <c r="BF19" s="78"/>
      <c r="BG19" s="78"/>
      <c r="BH19" s="78"/>
      <c r="BI19" s="78"/>
      <c r="BJ19" s="78"/>
      <c r="BK19" s="78"/>
      <c r="BL19" s="78"/>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246"/>
    </row>
    <row r="20" spans="1:120" ht="25.5" customHeight="1">
      <c r="A20" s="49"/>
      <c r="B20" s="49"/>
      <c r="C20" s="49"/>
      <c r="D20" s="49"/>
      <c r="E20" s="49"/>
      <c r="F20" s="49"/>
      <c r="G20" s="49"/>
      <c r="H20" s="49"/>
      <c r="I20" s="49"/>
      <c r="J20" s="49"/>
      <c r="K20" s="49"/>
      <c r="L20" s="235"/>
      <c r="M20" s="49"/>
      <c r="N20" s="49"/>
      <c r="O20" s="84"/>
      <c r="P20" s="234"/>
      <c r="Q20" s="234"/>
      <c r="R20" s="49"/>
      <c r="S20" s="49"/>
      <c r="T20" s="49"/>
      <c r="U20" s="49"/>
      <c r="V20" s="49"/>
      <c r="W20" s="49"/>
      <c r="X20" s="49"/>
      <c r="Y20" s="49"/>
      <c r="Z20" s="49"/>
      <c r="AA20" s="234"/>
      <c r="AB20" s="234"/>
      <c r="AC20" s="234" t="s">
        <v>110</v>
      </c>
      <c r="AE20" s="243"/>
      <c r="AF20" s="3"/>
      <c r="AG20" s="3"/>
      <c r="AH20" s="245" t="s">
        <v>79</v>
      </c>
      <c r="AI20" s="3"/>
      <c r="AJ20" s="3"/>
      <c r="AK20" s="3"/>
      <c r="AL20" s="3"/>
      <c r="AM20" s="3"/>
      <c r="AN20" s="3"/>
      <c r="AO20" s="3"/>
      <c r="AP20" s="3"/>
      <c r="AQ20" s="3"/>
      <c r="AR20" s="3"/>
      <c r="AS20" s="245" t="s">
        <v>80</v>
      </c>
      <c r="AT20" s="248"/>
      <c r="AU20" s="248"/>
      <c r="AV20" s="248"/>
      <c r="AW20" s="248"/>
      <c r="AX20" s="248"/>
      <c r="AY20" s="248"/>
      <c r="AZ20" s="248"/>
      <c r="BA20" s="248"/>
      <c r="BB20" s="3"/>
      <c r="BC20" s="78"/>
      <c r="BD20" s="78"/>
      <c r="BE20" s="78"/>
      <c r="BF20" s="78"/>
      <c r="BG20" s="78"/>
      <c r="BH20" s="78"/>
      <c r="BI20" s="78"/>
      <c r="BJ20" s="78"/>
      <c r="BK20" s="78"/>
      <c r="BL20" s="78"/>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246"/>
    </row>
    <row r="21" spans="4:120" ht="25.5" customHeight="1" hidden="1" thickBot="1">
      <c r="D21" s="1" t="s">
        <v>84</v>
      </c>
      <c r="R21" s="1" t="s">
        <v>115</v>
      </c>
      <c r="AE21" s="243"/>
      <c r="AF21" s="3"/>
      <c r="AG21" s="3"/>
      <c r="AH21" s="247" t="s">
        <v>82</v>
      </c>
      <c r="AI21" s="3"/>
      <c r="AJ21" s="3"/>
      <c r="AK21" s="3"/>
      <c r="AL21" s="3"/>
      <c r="AM21" s="3"/>
      <c r="AN21" s="3"/>
      <c r="AO21" s="3"/>
      <c r="AP21" s="3"/>
      <c r="AQ21" s="3"/>
      <c r="AR21" s="3"/>
      <c r="AS21" s="245"/>
      <c r="AT21" s="247" t="s">
        <v>82</v>
      </c>
      <c r="AU21" s="248"/>
      <c r="AV21" s="248"/>
      <c r="AW21" s="248"/>
      <c r="AX21" s="248"/>
      <c r="AY21" s="248"/>
      <c r="AZ21" s="248"/>
      <c r="BA21" s="248"/>
      <c r="BB21" s="248"/>
      <c r="BC21" s="248"/>
      <c r="BD21" s="247" t="s">
        <v>83</v>
      </c>
      <c r="BE21" s="78"/>
      <c r="BF21" s="78"/>
      <c r="BG21" s="78"/>
      <c r="BH21" s="78"/>
      <c r="BI21" s="78"/>
      <c r="BJ21" s="78"/>
      <c r="BK21" s="78"/>
      <c r="BL21" s="78"/>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246"/>
    </row>
    <row r="22" spans="4:120" ht="25.5" customHeight="1" hidden="1" thickBot="1" thickTop="1">
      <c r="D22" s="137"/>
      <c r="E22" s="138"/>
      <c r="F22" s="139"/>
      <c r="G22" s="140">
        <v>8</v>
      </c>
      <c r="H22" s="138"/>
      <c r="I22" s="139"/>
      <c r="J22" s="140">
        <v>7</v>
      </c>
      <c r="K22" s="138"/>
      <c r="L22" s="141">
        <v>3</v>
      </c>
      <c r="R22" s="137">
        <v>1</v>
      </c>
      <c r="S22" s="138">
        <v>2</v>
      </c>
      <c r="T22" s="139">
        <v>6</v>
      </c>
      <c r="U22" s="140">
        <v>8</v>
      </c>
      <c r="V22" s="138">
        <v>9</v>
      </c>
      <c r="W22" s="139">
        <v>4</v>
      </c>
      <c r="X22" s="140">
        <v>7</v>
      </c>
      <c r="Y22" s="138">
        <v>5</v>
      </c>
      <c r="Z22" s="141">
        <v>3</v>
      </c>
      <c r="AE22" s="243"/>
      <c r="AF22" s="82" t="s">
        <v>18</v>
      </c>
      <c r="AG22" s="82" t="s">
        <v>19</v>
      </c>
      <c r="AH22" s="82" t="s">
        <v>2</v>
      </c>
      <c r="AI22" s="82" t="s">
        <v>3</v>
      </c>
      <c r="AJ22" s="82" t="s">
        <v>4</v>
      </c>
      <c r="AK22" s="82" t="s">
        <v>5</v>
      </c>
      <c r="AL22" s="82" t="s">
        <v>6</v>
      </c>
      <c r="AM22" s="82" t="s">
        <v>7</v>
      </c>
      <c r="AN22" s="82" t="s">
        <v>8</v>
      </c>
      <c r="AO22" s="82" t="s">
        <v>9</v>
      </c>
      <c r="AP22" s="82" t="s">
        <v>10</v>
      </c>
      <c r="AQ22" s="3"/>
      <c r="AR22" s="3"/>
      <c r="AS22" s="248"/>
      <c r="AT22" s="82" t="s">
        <v>2</v>
      </c>
      <c r="AU22" s="82" t="s">
        <v>3</v>
      </c>
      <c r="AV22" s="82" t="s">
        <v>4</v>
      </c>
      <c r="AW22" s="82" t="s">
        <v>5</v>
      </c>
      <c r="AX22" s="82" t="s">
        <v>6</v>
      </c>
      <c r="AY22" s="82" t="s">
        <v>7</v>
      </c>
      <c r="AZ22" s="82" t="s">
        <v>8</v>
      </c>
      <c r="BA22" s="82" t="s">
        <v>9</v>
      </c>
      <c r="BB22" s="82" t="s">
        <v>10</v>
      </c>
      <c r="BC22" s="248"/>
      <c r="BD22" s="82" t="s">
        <v>2</v>
      </c>
      <c r="BE22" s="82" t="s">
        <v>3</v>
      </c>
      <c r="BF22" s="82" t="s">
        <v>4</v>
      </c>
      <c r="BG22" s="82" t="s">
        <v>5</v>
      </c>
      <c r="BH22" s="82" t="s">
        <v>6</v>
      </c>
      <c r="BI22" s="82" t="s">
        <v>7</v>
      </c>
      <c r="BJ22" s="82" t="s">
        <v>8</v>
      </c>
      <c r="BK22" s="82" t="s">
        <v>9</v>
      </c>
      <c r="BL22" s="82" t="s">
        <v>10</v>
      </c>
      <c r="BM22" s="248"/>
      <c r="BN22" s="16" t="s">
        <v>22</v>
      </c>
      <c r="BO22" s="16" t="s">
        <v>23</v>
      </c>
      <c r="BP22" s="16" t="s">
        <v>24</v>
      </c>
      <c r="BQ22" s="16" t="s">
        <v>34</v>
      </c>
      <c r="BR22" s="249" t="s">
        <v>26</v>
      </c>
      <c r="BS22" s="249" t="s">
        <v>27</v>
      </c>
      <c r="BT22" s="249" t="s">
        <v>28</v>
      </c>
      <c r="BU22" s="249" t="s">
        <v>29</v>
      </c>
      <c r="BV22" s="16" t="s">
        <v>30</v>
      </c>
      <c r="BW22" s="16" t="s">
        <v>31</v>
      </c>
      <c r="BX22" s="16" t="s">
        <v>32</v>
      </c>
      <c r="BY22" s="16" t="s">
        <v>33</v>
      </c>
      <c r="BZ22" s="249" t="s">
        <v>35</v>
      </c>
      <c r="CA22" s="249" t="s">
        <v>25</v>
      </c>
      <c r="CB22" s="16" t="s">
        <v>36</v>
      </c>
      <c r="CC22" s="16" t="s">
        <v>37</v>
      </c>
      <c r="CD22" s="249" t="s">
        <v>38</v>
      </c>
      <c r="CE22" s="250" t="s">
        <v>39</v>
      </c>
      <c r="CF22" s="15" t="s">
        <v>40</v>
      </c>
      <c r="CG22" s="15" t="s">
        <v>46</v>
      </c>
      <c r="CH22" s="15" t="s">
        <v>41</v>
      </c>
      <c r="CI22" s="15" t="s">
        <v>47</v>
      </c>
      <c r="CJ22" s="251" t="s">
        <v>42</v>
      </c>
      <c r="CK22" s="251" t="s">
        <v>48</v>
      </c>
      <c r="CL22" s="251" t="s">
        <v>43</v>
      </c>
      <c r="CM22" s="251" t="s">
        <v>49</v>
      </c>
      <c r="CN22" s="15" t="s">
        <v>50</v>
      </c>
      <c r="CO22" s="15" t="s">
        <v>51</v>
      </c>
      <c r="CP22" s="15" t="s">
        <v>52</v>
      </c>
      <c r="CQ22" s="15" t="s">
        <v>53</v>
      </c>
      <c r="CR22" s="251" t="s">
        <v>44</v>
      </c>
      <c r="CS22" s="251" t="s">
        <v>54</v>
      </c>
      <c r="CT22" s="15" t="s">
        <v>45</v>
      </c>
      <c r="CU22" s="15" t="s">
        <v>55</v>
      </c>
      <c r="CV22" s="251" t="s">
        <v>56</v>
      </c>
      <c r="CW22" s="252" t="s">
        <v>57</v>
      </c>
      <c r="CX22" s="16" t="s">
        <v>58</v>
      </c>
      <c r="CY22" s="16" t="s">
        <v>64</v>
      </c>
      <c r="CZ22" s="16" t="s">
        <v>59</v>
      </c>
      <c r="DA22" s="16" t="s">
        <v>65</v>
      </c>
      <c r="DB22" s="249" t="s">
        <v>60</v>
      </c>
      <c r="DC22" s="249" t="s">
        <v>66</v>
      </c>
      <c r="DD22" s="249" t="s">
        <v>61</v>
      </c>
      <c r="DE22" s="249" t="s">
        <v>67</v>
      </c>
      <c r="DF22" s="16" t="s">
        <v>68</v>
      </c>
      <c r="DG22" s="16" t="s">
        <v>69</v>
      </c>
      <c r="DH22" s="16" t="s">
        <v>70</v>
      </c>
      <c r="DI22" s="16" t="s">
        <v>71</v>
      </c>
      <c r="DJ22" s="249" t="s">
        <v>62</v>
      </c>
      <c r="DK22" s="249" t="s">
        <v>72</v>
      </c>
      <c r="DL22" s="16" t="s">
        <v>63</v>
      </c>
      <c r="DM22" s="16" t="s">
        <v>73</v>
      </c>
      <c r="DN22" s="249" t="s">
        <v>74</v>
      </c>
      <c r="DO22" s="250" t="s">
        <v>75</v>
      </c>
      <c r="DP22" s="246"/>
    </row>
    <row r="23" spans="4:121" ht="25.5" customHeight="1" hidden="1">
      <c r="D23" s="142"/>
      <c r="E23" s="105"/>
      <c r="F23" s="106"/>
      <c r="G23" s="104"/>
      <c r="H23" s="105"/>
      <c r="I23" s="106">
        <v>7</v>
      </c>
      <c r="J23" s="104"/>
      <c r="K23" s="105"/>
      <c r="L23" s="143">
        <v>9</v>
      </c>
      <c r="R23" s="142">
        <v>3</v>
      </c>
      <c r="S23" s="105">
        <v>4</v>
      </c>
      <c r="T23" s="106">
        <v>5</v>
      </c>
      <c r="U23" s="104">
        <v>2</v>
      </c>
      <c r="V23" s="105">
        <v>1</v>
      </c>
      <c r="W23" s="106">
        <v>7</v>
      </c>
      <c r="X23" s="104">
        <v>6</v>
      </c>
      <c r="Y23" s="105">
        <v>8</v>
      </c>
      <c r="Z23" s="143">
        <v>9</v>
      </c>
      <c r="AE23" s="243"/>
      <c r="AF23" s="3"/>
      <c r="AG23" s="82">
        <v>1</v>
      </c>
      <c r="AH23" s="79"/>
      <c r="AI23" s="81"/>
      <c r="AJ23" s="81"/>
      <c r="AK23" s="81"/>
      <c r="AL23" s="81"/>
      <c r="AM23" s="81"/>
      <c r="AN23" s="81"/>
      <c r="AO23" s="81"/>
      <c r="AP23" s="46"/>
      <c r="AQ23" s="244"/>
      <c r="AR23" s="244"/>
      <c r="AS23" s="82">
        <v>1</v>
      </c>
      <c r="AT23" s="79"/>
      <c r="AU23" s="81"/>
      <c r="AV23" s="81"/>
      <c r="AW23" s="81"/>
      <c r="AX23" s="81"/>
      <c r="AY23" s="81"/>
      <c r="AZ23" s="81"/>
      <c r="BA23" s="81"/>
      <c r="BB23" s="46"/>
      <c r="BC23" s="82">
        <v>1</v>
      </c>
      <c r="BD23" s="34">
        <f>SUM(BN24:BQ25)*100</f>
        <v>0</v>
      </c>
      <c r="BE23" s="35">
        <f>SUM(BR24:BU25)*100</f>
        <v>0</v>
      </c>
      <c r="BF23" s="35">
        <f>SUM(BV24:BY25)*100</f>
        <v>0</v>
      </c>
      <c r="BG23" s="35">
        <f>SUM(CF24:CI25)*100</f>
        <v>0</v>
      </c>
      <c r="BH23" s="35">
        <f>SUM(CJ24:CM25)*100</f>
        <v>0</v>
      </c>
      <c r="BI23" s="35">
        <f>SUM(CN24:CQ25)*100</f>
        <v>0</v>
      </c>
      <c r="BJ23" s="35">
        <f>SUM(CX24:DA25)*100</f>
        <v>0</v>
      </c>
      <c r="BK23" s="35">
        <f>SUM(DB24:DE25)*100</f>
        <v>0</v>
      </c>
      <c r="BL23" s="36">
        <f>SUM(DF24:DI25)*100</f>
        <v>0</v>
      </c>
      <c r="BM23" s="253" t="s">
        <v>76</v>
      </c>
      <c r="BN23" s="28"/>
      <c r="BO23" s="29"/>
      <c r="BP23" s="29"/>
      <c r="BQ23" s="29"/>
      <c r="BR23" s="29"/>
      <c r="BS23" s="29"/>
      <c r="BT23" s="29"/>
      <c r="BU23" s="29"/>
      <c r="BV23" s="29"/>
      <c r="BW23" s="29"/>
      <c r="BX23" s="29"/>
      <c r="BY23" s="29"/>
      <c r="BZ23" s="29"/>
      <c r="CA23" s="29"/>
      <c r="CB23" s="29"/>
      <c r="CC23" s="29"/>
      <c r="CD23" s="29"/>
      <c r="CE23" s="30"/>
      <c r="CF23" s="28"/>
      <c r="CG23" s="29"/>
      <c r="CH23" s="29"/>
      <c r="CI23" s="29"/>
      <c r="CJ23" s="29"/>
      <c r="CK23" s="29"/>
      <c r="CL23" s="29"/>
      <c r="CM23" s="29"/>
      <c r="CN23" s="29"/>
      <c r="CO23" s="29"/>
      <c r="CP23" s="29"/>
      <c r="CQ23" s="29"/>
      <c r="CR23" s="29"/>
      <c r="CS23" s="29"/>
      <c r="CT23" s="29"/>
      <c r="CU23" s="29"/>
      <c r="CV23" s="29"/>
      <c r="CW23" s="30"/>
      <c r="CX23" s="28"/>
      <c r="CY23" s="29"/>
      <c r="CZ23" s="29"/>
      <c r="DA23" s="29"/>
      <c r="DB23" s="29"/>
      <c r="DC23" s="29"/>
      <c r="DD23" s="29"/>
      <c r="DE23" s="29"/>
      <c r="DF23" s="29"/>
      <c r="DG23" s="29"/>
      <c r="DH23" s="29"/>
      <c r="DI23" s="29"/>
      <c r="DJ23" s="29"/>
      <c r="DK23" s="29"/>
      <c r="DL23" s="29"/>
      <c r="DM23" s="29"/>
      <c r="DN23" s="29"/>
      <c r="DO23" s="30"/>
      <c r="DP23" s="246"/>
      <c r="DQ23" s="3"/>
    </row>
    <row r="24" spans="4:121" ht="25.5" customHeight="1" hidden="1" thickBot="1">
      <c r="D24" s="144"/>
      <c r="E24" s="108"/>
      <c r="F24" s="109"/>
      <c r="G24" s="107">
        <v>6</v>
      </c>
      <c r="H24" s="108">
        <v>5</v>
      </c>
      <c r="I24" s="109"/>
      <c r="J24" s="107"/>
      <c r="K24" s="108"/>
      <c r="L24" s="145">
        <v>2</v>
      </c>
      <c r="R24" s="144">
        <v>8</v>
      </c>
      <c r="S24" s="108">
        <v>7</v>
      </c>
      <c r="T24" s="109">
        <v>9</v>
      </c>
      <c r="U24" s="107">
        <v>6</v>
      </c>
      <c r="V24" s="108">
        <v>5</v>
      </c>
      <c r="W24" s="109">
        <v>3</v>
      </c>
      <c r="X24" s="107">
        <v>4</v>
      </c>
      <c r="Y24" s="108">
        <v>1</v>
      </c>
      <c r="Z24" s="145">
        <v>2</v>
      </c>
      <c r="AE24" s="243"/>
      <c r="AF24" s="3"/>
      <c r="AG24" s="82">
        <v>2</v>
      </c>
      <c r="AH24" s="37">
        <f>(AH46)*100</f>
        <v>0</v>
      </c>
      <c r="AI24" s="38">
        <f aca="true" t="shared" si="64" ref="AI24:AP24">(AI46)*100</f>
        <v>0</v>
      </c>
      <c r="AJ24" s="38">
        <f t="shared" si="64"/>
        <v>0</v>
      </c>
      <c r="AK24" s="38">
        <f t="shared" si="64"/>
        <v>0</v>
      </c>
      <c r="AL24" s="38">
        <f t="shared" si="64"/>
        <v>0</v>
      </c>
      <c r="AM24" s="38">
        <f t="shared" si="64"/>
        <v>0</v>
      </c>
      <c r="AN24" s="38">
        <f t="shared" si="64"/>
        <v>0</v>
      </c>
      <c r="AO24" s="38">
        <f t="shared" si="64"/>
        <v>0</v>
      </c>
      <c r="AP24" s="39">
        <f t="shared" si="64"/>
        <v>0</v>
      </c>
      <c r="AQ24" s="244"/>
      <c r="AR24" s="244"/>
      <c r="AS24" s="82">
        <v>2</v>
      </c>
      <c r="AT24" s="37">
        <f>(BR24+BV24)*100</f>
        <v>0</v>
      </c>
      <c r="AU24" s="38">
        <f>(BN24+BW24)*100</f>
        <v>0</v>
      </c>
      <c r="AV24" s="38">
        <f>(BO24+BS24)*100</f>
        <v>0</v>
      </c>
      <c r="AW24" s="38">
        <f>(CJ24+CN24)*100</f>
        <v>0</v>
      </c>
      <c r="AX24" s="38">
        <f>(CF24+CO24)*100</f>
        <v>0</v>
      </c>
      <c r="AY24" s="38">
        <f>(CG24+CK24)*100</f>
        <v>0</v>
      </c>
      <c r="AZ24" s="38">
        <f>(DB24+DF24)*100</f>
        <v>0</v>
      </c>
      <c r="BA24" s="38">
        <f>(CX24+DG24)*100</f>
        <v>0</v>
      </c>
      <c r="BB24" s="39">
        <f>(CY24+DC24)*100</f>
        <v>0</v>
      </c>
      <c r="BC24" s="82">
        <v>2</v>
      </c>
      <c r="BD24" s="37">
        <f>SUM(BZ25:CA25)*100</f>
        <v>0</v>
      </c>
      <c r="BE24" s="38">
        <f>SUM(CB25:CC25)*100</f>
        <v>0</v>
      </c>
      <c r="BF24" s="38">
        <f>SUM(CD25:CE25)*100</f>
        <v>0</v>
      </c>
      <c r="BG24" s="38">
        <f>SUM(CR25:CS25)*100</f>
        <v>0</v>
      </c>
      <c r="BH24" s="38">
        <f>SUM(CT25:CU25)*100</f>
        <v>0</v>
      </c>
      <c r="BI24" s="38">
        <f>SUM(CV25:CW25)*100</f>
        <v>0</v>
      </c>
      <c r="BJ24" s="38">
        <f>SUM(DJ25:DK25)*100</f>
        <v>0</v>
      </c>
      <c r="BK24" s="38">
        <f>SUM(DL25:DM25)*100</f>
        <v>0</v>
      </c>
      <c r="BL24" s="39">
        <f>SUM(DN25:DO25)*100</f>
        <v>0</v>
      </c>
      <c r="BM24" s="254"/>
      <c r="BN24" s="83">
        <f>1*AND(D5=E6,D5&gt;0)</f>
        <v>0</v>
      </c>
      <c r="BO24" s="78">
        <f>1*AND(D5=F6,D5&gt;0)</f>
        <v>0</v>
      </c>
      <c r="BP24" s="84"/>
      <c r="BQ24" s="84"/>
      <c r="BR24" s="78">
        <f>1*AND(E5=D6,E5&gt;0)</f>
        <v>0</v>
      </c>
      <c r="BS24" s="78">
        <f>1*AND(E5=F6,E5&gt;0)</f>
        <v>0</v>
      </c>
      <c r="BT24" s="84"/>
      <c r="BU24" s="84"/>
      <c r="BV24" s="78">
        <f>1*AND(F5=D6,F5&gt;0)</f>
        <v>0</v>
      </c>
      <c r="BW24" s="78">
        <f>1*AND(F5=E6,F5&gt;0)</f>
        <v>0</v>
      </c>
      <c r="BX24" s="84"/>
      <c r="BY24" s="84"/>
      <c r="BZ24" s="84"/>
      <c r="CA24" s="84"/>
      <c r="CB24" s="84"/>
      <c r="CC24" s="84"/>
      <c r="CD24" s="84"/>
      <c r="CE24" s="86"/>
      <c r="CF24" s="83">
        <f>1*AND(G5=H6,G5&gt;0)</f>
        <v>0</v>
      </c>
      <c r="CG24" s="78">
        <f>1*AND(G5=I6,G5&gt;0)</f>
        <v>0</v>
      </c>
      <c r="CH24" s="84"/>
      <c r="CI24" s="84"/>
      <c r="CJ24" s="78">
        <f>1*AND(H5=G6,H5&gt;0)</f>
        <v>0</v>
      </c>
      <c r="CK24" s="78">
        <f>1*AND(H5=I6,H5&gt;0)</f>
        <v>0</v>
      </c>
      <c r="CL24" s="84"/>
      <c r="CM24" s="84"/>
      <c r="CN24" s="78">
        <f>1*AND(I5=G6,I5&gt;0)</f>
        <v>0</v>
      </c>
      <c r="CO24" s="78">
        <f>1*AND(I5=H6,I5&gt;0)</f>
        <v>0</v>
      </c>
      <c r="CP24" s="84"/>
      <c r="CQ24" s="84"/>
      <c r="CR24" s="84"/>
      <c r="CS24" s="84"/>
      <c r="CT24" s="84"/>
      <c r="CU24" s="84"/>
      <c r="CV24" s="84"/>
      <c r="CW24" s="86"/>
      <c r="CX24" s="83">
        <f>1*AND(J5=K6,J5&gt;0)</f>
        <v>0</v>
      </c>
      <c r="CY24" s="78">
        <f>1*AND(J5=L6,J5&gt;0)</f>
        <v>0</v>
      </c>
      <c r="CZ24" s="84"/>
      <c r="DA24" s="84"/>
      <c r="DB24" s="78">
        <f>1*AND(K5=J6,K5&gt;0)</f>
        <v>0</v>
      </c>
      <c r="DC24" s="78">
        <f>1*AND(K5=L6,K5&gt;0)</f>
        <v>0</v>
      </c>
      <c r="DD24" s="84"/>
      <c r="DE24" s="84"/>
      <c r="DF24" s="78">
        <f>1*AND(L5=J6,L5&gt;0)</f>
        <v>0</v>
      </c>
      <c r="DG24" s="78">
        <f>1*AND(L5=K6,L5&gt;0)</f>
        <v>0</v>
      </c>
      <c r="DH24" s="84"/>
      <c r="DI24" s="84"/>
      <c r="DJ24" s="84"/>
      <c r="DK24" s="84"/>
      <c r="DL24" s="84"/>
      <c r="DM24" s="84"/>
      <c r="DN24" s="84"/>
      <c r="DO24" s="86"/>
      <c r="DP24" s="246"/>
      <c r="DQ24" s="3"/>
    </row>
    <row r="25" spans="4:121" ht="25.5" customHeight="1" hidden="1" thickBot="1">
      <c r="D25" s="146">
        <v>4</v>
      </c>
      <c r="E25" s="102">
        <v>5</v>
      </c>
      <c r="F25" s="103"/>
      <c r="G25" s="101"/>
      <c r="H25" s="102"/>
      <c r="I25" s="103"/>
      <c r="J25" s="101"/>
      <c r="K25" s="102">
        <v>6</v>
      </c>
      <c r="L25" s="147"/>
      <c r="R25" s="146">
        <v>4</v>
      </c>
      <c r="S25" s="102">
        <v>5</v>
      </c>
      <c r="T25" s="103">
        <v>2</v>
      </c>
      <c r="U25" s="101">
        <v>9</v>
      </c>
      <c r="V25" s="102">
        <v>7</v>
      </c>
      <c r="W25" s="103">
        <v>1</v>
      </c>
      <c r="X25" s="101">
        <v>3</v>
      </c>
      <c r="Y25" s="102">
        <v>6</v>
      </c>
      <c r="Z25" s="147">
        <v>8</v>
      </c>
      <c r="AE25" s="243"/>
      <c r="AF25" s="3"/>
      <c r="AG25" s="82">
        <v>3</v>
      </c>
      <c r="AH25" s="37">
        <f>(AH54+AH47)*100</f>
        <v>0</v>
      </c>
      <c r="AI25" s="38">
        <f aca="true" t="shared" si="65" ref="AI25:AP25">(AI54+AI47)*100</f>
        <v>0</v>
      </c>
      <c r="AJ25" s="38">
        <f t="shared" si="65"/>
        <v>0</v>
      </c>
      <c r="AK25" s="38">
        <f t="shared" si="65"/>
        <v>0</v>
      </c>
      <c r="AL25" s="38">
        <f t="shared" si="65"/>
        <v>0</v>
      </c>
      <c r="AM25" s="38">
        <f t="shared" si="65"/>
        <v>0</v>
      </c>
      <c r="AN25" s="38">
        <f t="shared" si="65"/>
        <v>0</v>
      </c>
      <c r="AO25" s="38">
        <f t="shared" si="65"/>
        <v>0</v>
      </c>
      <c r="AP25" s="39">
        <f t="shared" si="65"/>
        <v>0</v>
      </c>
      <c r="AQ25" s="244"/>
      <c r="AR25" s="244"/>
      <c r="AS25" s="82">
        <v>3</v>
      </c>
      <c r="AT25" s="37">
        <f>(BT25+BX25+CB25+CD25)*100</f>
        <v>0</v>
      </c>
      <c r="AU25" s="38">
        <f>(BP25+BY25+BZ25+CE25)*100</f>
        <v>0</v>
      </c>
      <c r="AV25" s="38">
        <f>(BQ25+BU25+CA25+CC25)*100</f>
        <v>0</v>
      </c>
      <c r="AW25" s="38">
        <f>(CL25+CP25+CT25+CV25)*100</f>
        <v>0</v>
      </c>
      <c r="AX25" s="38">
        <f>(CH25+CQ25+CR25+CW25)*100</f>
        <v>0</v>
      </c>
      <c r="AY25" s="38">
        <f>(CI25+CM25+CS25+CU25)*100</f>
        <v>0</v>
      </c>
      <c r="AZ25" s="38">
        <f>(DD25+DH25+DL25+DN25)*100</f>
        <v>0</v>
      </c>
      <c r="BA25" s="38">
        <f>(CZ25+DI25+DJ25+DO25)*100</f>
        <v>0</v>
      </c>
      <c r="BB25" s="39">
        <f>(DA25+DE25+DK25+DM25)*100</f>
        <v>0</v>
      </c>
      <c r="BC25" s="82">
        <v>3</v>
      </c>
      <c r="BD25" s="40"/>
      <c r="BE25" s="41"/>
      <c r="BF25" s="41"/>
      <c r="BG25" s="41"/>
      <c r="BH25" s="41"/>
      <c r="BI25" s="41"/>
      <c r="BJ25" s="41"/>
      <c r="BK25" s="41"/>
      <c r="BL25" s="42"/>
      <c r="BM25" s="254"/>
      <c r="BN25" s="85"/>
      <c r="BO25" s="84"/>
      <c r="BP25" s="78">
        <f>1*AND(D5=E7,D5&gt;0)</f>
        <v>0</v>
      </c>
      <c r="BQ25" s="78">
        <f>1*AND(D5=F7,D5&gt;0)</f>
        <v>0</v>
      </c>
      <c r="BR25" s="84"/>
      <c r="BS25" s="84"/>
      <c r="BT25" s="3">
        <f>1*AND(E5=D7,E5&gt;0)</f>
        <v>0</v>
      </c>
      <c r="BU25" s="3">
        <f>1*AND(E5=F7,E5&gt;0)</f>
        <v>0</v>
      </c>
      <c r="BV25" s="84"/>
      <c r="BW25" s="84"/>
      <c r="BX25" s="3">
        <f>1*AND(F5=D7,F5&gt;0)</f>
        <v>0</v>
      </c>
      <c r="BY25" s="3">
        <f>1*AND(F5=E7,F5&gt;0)</f>
        <v>0</v>
      </c>
      <c r="BZ25" s="3">
        <f>1*AND(D6=E7,D6&gt;0)</f>
        <v>0</v>
      </c>
      <c r="CA25" s="3">
        <f>1*AND(D6=F7,D6&gt;0)</f>
        <v>0</v>
      </c>
      <c r="CB25" s="3">
        <f>1*AND(E6=D7,E6&gt;0)</f>
        <v>0</v>
      </c>
      <c r="CC25" s="3">
        <f>1*AND(E6=F7,E6&gt;0)</f>
        <v>0</v>
      </c>
      <c r="CD25" s="3">
        <f>1*AND(F6=D7,F6&gt;0)</f>
        <v>0</v>
      </c>
      <c r="CE25" s="31">
        <f>1*AND(F6=E7,F6&gt;0)</f>
        <v>0</v>
      </c>
      <c r="CF25" s="85"/>
      <c r="CG25" s="84"/>
      <c r="CH25" s="78">
        <f>1*AND(G5=H7,G5&gt;0)</f>
        <v>0</v>
      </c>
      <c r="CI25" s="78">
        <f>1*AND(G5=I7,G5&gt;0)</f>
        <v>0</v>
      </c>
      <c r="CJ25" s="84"/>
      <c r="CK25" s="84"/>
      <c r="CL25" s="3">
        <f>1*AND(H5=G7,H5&gt;0)</f>
        <v>0</v>
      </c>
      <c r="CM25" s="3">
        <f>1*AND(H5=I7,H5&gt;0)</f>
        <v>0</v>
      </c>
      <c r="CN25" s="84"/>
      <c r="CO25" s="84"/>
      <c r="CP25" s="3">
        <f>1*AND(I5=G7,I5&gt;0)</f>
        <v>0</v>
      </c>
      <c r="CQ25" s="3">
        <f>1*AND(I5=H7,I5&gt;0)</f>
        <v>0</v>
      </c>
      <c r="CR25" s="3">
        <f>1*AND(G6=H7,G6&gt;0)</f>
        <v>0</v>
      </c>
      <c r="CS25" s="3">
        <f>1*AND(G6=I7,G6&gt;0)</f>
        <v>0</v>
      </c>
      <c r="CT25" s="3">
        <f>1*AND(H6=G7,H6&gt;0)</f>
        <v>0</v>
      </c>
      <c r="CU25" s="3">
        <f>1*AND(H6=I7,H6&gt;0)</f>
        <v>0</v>
      </c>
      <c r="CV25" s="3">
        <f>1*AND(I6=G7,I6&gt;0)</f>
        <v>0</v>
      </c>
      <c r="CW25" s="31">
        <f>1*AND(I6=H7,I6&gt;0)</f>
        <v>0</v>
      </c>
      <c r="CX25" s="85"/>
      <c r="CY25" s="84"/>
      <c r="CZ25" s="78">
        <f>1*AND(J5=K7,J5&gt;0)</f>
        <v>0</v>
      </c>
      <c r="DA25" s="78">
        <f>1*AND(J5=L7,J5&gt;0)</f>
        <v>0</v>
      </c>
      <c r="DB25" s="84"/>
      <c r="DC25" s="84"/>
      <c r="DD25" s="3">
        <f>1*AND(K5=J7,K5&gt;0)</f>
        <v>0</v>
      </c>
      <c r="DE25" s="3">
        <f>1*AND(K5=L7,K5&gt;0)</f>
        <v>0</v>
      </c>
      <c r="DF25" s="84"/>
      <c r="DG25" s="84"/>
      <c r="DH25" s="3">
        <f>1*AND(L5=J7,L5&gt;0)</f>
        <v>0</v>
      </c>
      <c r="DI25" s="3">
        <f>1*AND(L5=K7,L5&gt;0)</f>
        <v>0</v>
      </c>
      <c r="DJ25" s="3">
        <f>1*AND(J6=K7,J6&gt;0)</f>
        <v>0</v>
      </c>
      <c r="DK25" s="3">
        <f>1*AND(J6=L7,J6&gt;0)</f>
        <v>0</v>
      </c>
      <c r="DL25" s="3">
        <f>1*AND(K6=J7,K6&gt;0)</f>
        <v>0</v>
      </c>
      <c r="DM25" s="3">
        <f>1*AND(K6=L7,K6&gt;0)</f>
        <v>0</v>
      </c>
      <c r="DN25" s="3">
        <f>1*AND(L6=J7,L6&gt;0)</f>
        <v>0</v>
      </c>
      <c r="DO25" s="31">
        <f>1*AND(L6=K7,L6&gt;0)</f>
        <v>0</v>
      </c>
      <c r="DP25" s="246"/>
      <c r="DQ25" s="3"/>
    </row>
    <row r="26" spans="4:121" ht="25.5" customHeight="1" hidden="1">
      <c r="D26" s="142"/>
      <c r="E26" s="105"/>
      <c r="F26" s="106">
        <v>8</v>
      </c>
      <c r="G26" s="104"/>
      <c r="H26" s="105"/>
      <c r="I26" s="106"/>
      <c r="J26" s="104">
        <v>1</v>
      </c>
      <c r="K26" s="105"/>
      <c r="L26" s="143"/>
      <c r="R26" s="142">
        <v>9</v>
      </c>
      <c r="S26" s="105">
        <v>6</v>
      </c>
      <c r="T26" s="106">
        <v>8</v>
      </c>
      <c r="U26" s="104">
        <v>3</v>
      </c>
      <c r="V26" s="105">
        <v>2</v>
      </c>
      <c r="W26" s="106">
        <v>5</v>
      </c>
      <c r="X26" s="104">
        <v>1</v>
      </c>
      <c r="Y26" s="105">
        <v>7</v>
      </c>
      <c r="Z26" s="143">
        <v>4</v>
      </c>
      <c r="AE26" s="243"/>
      <c r="AF26" s="3"/>
      <c r="AG26" s="82">
        <v>4</v>
      </c>
      <c r="AH26" s="37">
        <f>(AH61+AH55+AH48)*100</f>
        <v>0</v>
      </c>
      <c r="AI26" s="38">
        <f aca="true" t="shared" si="66" ref="AI26:AP26">(AI61+AI55+AI48)*100</f>
        <v>0</v>
      </c>
      <c r="AJ26" s="38">
        <f t="shared" si="66"/>
        <v>0</v>
      </c>
      <c r="AK26" s="38">
        <f t="shared" si="66"/>
        <v>0</v>
      </c>
      <c r="AL26" s="38">
        <f t="shared" si="66"/>
        <v>0</v>
      </c>
      <c r="AM26" s="38">
        <f t="shared" si="66"/>
        <v>0</v>
      </c>
      <c r="AN26" s="38">
        <f t="shared" si="66"/>
        <v>0</v>
      </c>
      <c r="AO26" s="38">
        <f t="shared" si="66"/>
        <v>0</v>
      </c>
      <c r="AP26" s="39">
        <f t="shared" si="66"/>
        <v>0</v>
      </c>
      <c r="AQ26" s="244"/>
      <c r="AR26" s="244"/>
      <c r="AS26" s="82">
        <v>4</v>
      </c>
      <c r="AT26" s="40"/>
      <c r="AU26" s="41"/>
      <c r="AV26" s="41"/>
      <c r="AW26" s="41"/>
      <c r="AX26" s="41"/>
      <c r="AY26" s="41"/>
      <c r="AZ26" s="41"/>
      <c r="BA26" s="41"/>
      <c r="BB26" s="42"/>
      <c r="BC26" s="82">
        <v>4</v>
      </c>
      <c r="BD26" s="37">
        <f>SUM(BN27:BQ28)*100</f>
        <v>0</v>
      </c>
      <c r="BE26" s="38">
        <f>SUM(BR27:BU28)*100</f>
        <v>0</v>
      </c>
      <c r="BF26" s="38">
        <f>SUM(BV27:BY28)*100</f>
        <v>0</v>
      </c>
      <c r="BG26" s="38">
        <f>SUM(CF27:CI28)*100</f>
        <v>0</v>
      </c>
      <c r="BH26" s="38">
        <f>SUM(CJ27:CM28)*100</f>
        <v>0</v>
      </c>
      <c r="BI26" s="38">
        <f>SUM(CN27:CQ28)*100</f>
        <v>0</v>
      </c>
      <c r="BJ26" s="38">
        <f>SUM(CX27:DA28)*100</f>
        <v>0</v>
      </c>
      <c r="BK26" s="38">
        <f>SUM(DB27:DE28)*100</f>
        <v>0</v>
      </c>
      <c r="BL26" s="39">
        <f>SUM(DF27:DI28)*100</f>
        <v>0</v>
      </c>
      <c r="BM26" s="253" t="s">
        <v>77</v>
      </c>
      <c r="BN26" s="28"/>
      <c r="BO26" s="29"/>
      <c r="BP26" s="29"/>
      <c r="BQ26" s="29"/>
      <c r="BR26" s="29"/>
      <c r="BS26" s="29"/>
      <c r="BT26" s="29"/>
      <c r="BU26" s="29"/>
      <c r="BV26" s="29"/>
      <c r="BW26" s="29"/>
      <c r="BX26" s="29"/>
      <c r="BY26" s="29"/>
      <c r="BZ26" s="29"/>
      <c r="CA26" s="29"/>
      <c r="CB26" s="29"/>
      <c r="CC26" s="29"/>
      <c r="CD26" s="29"/>
      <c r="CE26" s="30"/>
      <c r="CF26" s="28"/>
      <c r="CG26" s="29"/>
      <c r="CH26" s="29"/>
      <c r="CI26" s="29"/>
      <c r="CJ26" s="29"/>
      <c r="CK26" s="29"/>
      <c r="CL26" s="29"/>
      <c r="CM26" s="29"/>
      <c r="CN26" s="29"/>
      <c r="CO26" s="29"/>
      <c r="CP26" s="29"/>
      <c r="CQ26" s="29"/>
      <c r="CR26" s="29"/>
      <c r="CS26" s="29"/>
      <c r="CT26" s="29"/>
      <c r="CU26" s="29"/>
      <c r="CV26" s="29"/>
      <c r="CW26" s="30"/>
      <c r="CX26" s="28"/>
      <c r="CY26" s="29"/>
      <c r="CZ26" s="29"/>
      <c r="DA26" s="29"/>
      <c r="DB26" s="29"/>
      <c r="DC26" s="29"/>
      <c r="DD26" s="29"/>
      <c r="DE26" s="29"/>
      <c r="DF26" s="29"/>
      <c r="DG26" s="29"/>
      <c r="DH26" s="29"/>
      <c r="DI26" s="29"/>
      <c r="DJ26" s="29"/>
      <c r="DK26" s="29"/>
      <c r="DL26" s="29"/>
      <c r="DM26" s="29"/>
      <c r="DN26" s="29"/>
      <c r="DO26" s="30"/>
      <c r="DP26" s="246"/>
      <c r="DQ26" s="3"/>
    </row>
    <row r="27" spans="4:121" ht="25.5" customHeight="1" hidden="1" thickBot="1">
      <c r="D27" s="144"/>
      <c r="E27" s="108">
        <v>3</v>
      </c>
      <c r="F27" s="109"/>
      <c r="G27" s="107"/>
      <c r="H27" s="108"/>
      <c r="I27" s="109"/>
      <c r="J27" s="107"/>
      <c r="K27" s="108">
        <v>9</v>
      </c>
      <c r="L27" s="145">
        <v>5</v>
      </c>
      <c r="R27" s="144">
        <v>7</v>
      </c>
      <c r="S27" s="108">
        <v>3</v>
      </c>
      <c r="T27" s="109">
        <v>1</v>
      </c>
      <c r="U27" s="107">
        <v>4</v>
      </c>
      <c r="V27" s="108">
        <v>8</v>
      </c>
      <c r="W27" s="109">
        <v>6</v>
      </c>
      <c r="X27" s="107">
        <v>2</v>
      </c>
      <c r="Y27" s="108">
        <v>9</v>
      </c>
      <c r="Z27" s="145">
        <v>5</v>
      </c>
      <c r="AE27" s="243"/>
      <c r="AF27" s="3"/>
      <c r="AG27" s="82">
        <v>5</v>
      </c>
      <c r="AH27" s="37">
        <f>(AH67+AH62+AH56+AH49)*100</f>
        <v>0</v>
      </c>
      <c r="AI27" s="38">
        <f aca="true" t="shared" si="67" ref="AI27:AP27">(AI67+AI62+AI56+AI49)*100</f>
        <v>0</v>
      </c>
      <c r="AJ27" s="38">
        <f t="shared" si="67"/>
        <v>0</v>
      </c>
      <c r="AK27" s="38">
        <f t="shared" si="67"/>
        <v>0</v>
      </c>
      <c r="AL27" s="38">
        <f t="shared" si="67"/>
        <v>0</v>
      </c>
      <c r="AM27" s="38">
        <f t="shared" si="67"/>
        <v>0</v>
      </c>
      <c r="AN27" s="38">
        <f t="shared" si="67"/>
        <v>0</v>
      </c>
      <c r="AO27" s="38">
        <f t="shared" si="67"/>
        <v>0</v>
      </c>
      <c r="AP27" s="39">
        <f t="shared" si="67"/>
        <v>0</v>
      </c>
      <c r="AQ27" s="244"/>
      <c r="AR27" s="244"/>
      <c r="AS27" s="82">
        <v>5</v>
      </c>
      <c r="AT27" s="37">
        <f>(BR27+BV27)*100</f>
        <v>0</v>
      </c>
      <c r="AU27" s="38">
        <f>(BN27+BW27)*100</f>
        <v>0</v>
      </c>
      <c r="AV27" s="38">
        <f>(BO27+BS27)*100</f>
        <v>0</v>
      </c>
      <c r="AW27" s="38">
        <f>(CJ27+CN27)*100</f>
        <v>0</v>
      </c>
      <c r="AX27" s="38">
        <f>(CF27+CO27)*100</f>
        <v>0</v>
      </c>
      <c r="AY27" s="38">
        <f>(CG27+CK27)*100</f>
        <v>0</v>
      </c>
      <c r="AZ27" s="38">
        <f>(DB27+DF27)*100</f>
        <v>0</v>
      </c>
      <c r="BA27" s="38">
        <f>(CX27+DG27)*100</f>
        <v>0</v>
      </c>
      <c r="BB27" s="39">
        <f>(CY27+DC27)*100</f>
        <v>0</v>
      </c>
      <c r="BC27" s="82">
        <v>5</v>
      </c>
      <c r="BD27" s="37">
        <f>SUM(BZ28:CA28)*100</f>
        <v>0</v>
      </c>
      <c r="BE27" s="38">
        <f>SUM(CB28:CC28)*100</f>
        <v>0</v>
      </c>
      <c r="BF27" s="38">
        <f>SUM(CD28:CE28)*100</f>
        <v>0</v>
      </c>
      <c r="BG27" s="38">
        <f>SUM(CR28:CS28)*100</f>
        <v>0</v>
      </c>
      <c r="BH27" s="38">
        <f>SUM(CT28:CU28)*100</f>
        <v>0</v>
      </c>
      <c r="BI27" s="38">
        <f>SUM(CV28:CW28)*100</f>
        <v>0</v>
      </c>
      <c r="BJ27" s="38">
        <f>SUM(DJ28:DK28)*100</f>
        <v>0</v>
      </c>
      <c r="BK27" s="38">
        <f>SUM(DL28:DM28)*100</f>
        <v>0</v>
      </c>
      <c r="BL27" s="39">
        <f>SUM(DN28:DO28)*100</f>
        <v>0</v>
      </c>
      <c r="BM27" s="254"/>
      <c r="BN27" s="83">
        <f>1*AND(D8=E9,D8&gt;0)</f>
        <v>0</v>
      </c>
      <c r="BO27" s="78">
        <f>1*AND(D8=F9,D8&gt;0)</f>
        <v>0</v>
      </c>
      <c r="BP27" s="84"/>
      <c r="BQ27" s="84"/>
      <c r="BR27" s="78">
        <f>1*AND(E8=D9,E8&gt;0)</f>
        <v>0</v>
      </c>
      <c r="BS27" s="78">
        <f>1*AND(E8=F9,E8&gt;0)</f>
        <v>0</v>
      </c>
      <c r="BT27" s="84"/>
      <c r="BU27" s="84"/>
      <c r="BV27" s="78">
        <f>1*AND(F8=D9,F8&gt;0)</f>
        <v>0</v>
      </c>
      <c r="BW27" s="78">
        <f>1*AND(F8=E9,F8&gt;0)</f>
        <v>0</v>
      </c>
      <c r="BX27" s="84"/>
      <c r="BY27" s="84"/>
      <c r="BZ27" s="84"/>
      <c r="CA27" s="84"/>
      <c r="CB27" s="84"/>
      <c r="CC27" s="84"/>
      <c r="CD27" s="84"/>
      <c r="CE27" s="86"/>
      <c r="CF27" s="83">
        <f>1*AND(G8=H9,G8&gt;0)</f>
        <v>0</v>
      </c>
      <c r="CG27" s="78">
        <f>1*AND(G8=I9,G8&gt;0)</f>
        <v>0</v>
      </c>
      <c r="CH27" s="84"/>
      <c r="CI27" s="84"/>
      <c r="CJ27" s="78">
        <f>1*AND(H8=G9,H8&gt;0)</f>
        <v>0</v>
      </c>
      <c r="CK27" s="78">
        <f>1*AND(H8=I9,H8&gt;0)</f>
        <v>0</v>
      </c>
      <c r="CL27" s="84"/>
      <c r="CM27" s="84"/>
      <c r="CN27" s="78">
        <f>1*AND(I8=G9,I8&gt;0)</f>
        <v>0</v>
      </c>
      <c r="CO27" s="78">
        <f>1*AND(I8=H9,I8&gt;0)</f>
        <v>0</v>
      </c>
      <c r="CP27" s="84"/>
      <c r="CQ27" s="84"/>
      <c r="CR27" s="84"/>
      <c r="CS27" s="84"/>
      <c r="CT27" s="84"/>
      <c r="CU27" s="84"/>
      <c r="CV27" s="84"/>
      <c r="CW27" s="86"/>
      <c r="CX27" s="83">
        <f>1*AND(J8=K9,J8&gt;0)</f>
        <v>0</v>
      </c>
      <c r="CY27" s="78">
        <f>1*AND(J8=L9,J8&gt;0)</f>
        <v>0</v>
      </c>
      <c r="CZ27" s="84"/>
      <c r="DA27" s="84"/>
      <c r="DB27" s="78">
        <f>1*AND(K8=J9,K8&gt;0)</f>
        <v>0</v>
      </c>
      <c r="DC27" s="78">
        <f>1*AND(K8=L9,K8&gt;0)</f>
        <v>0</v>
      </c>
      <c r="DD27" s="84"/>
      <c r="DE27" s="84"/>
      <c r="DF27" s="78">
        <f>1*AND(L8=J9,L8&gt;0)</f>
        <v>0</v>
      </c>
      <c r="DG27" s="78">
        <f>1*AND(L8=K9,L8&gt;0)</f>
        <v>0</v>
      </c>
      <c r="DH27" s="84"/>
      <c r="DI27" s="84"/>
      <c r="DJ27" s="84"/>
      <c r="DK27" s="84"/>
      <c r="DL27" s="84"/>
      <c r="DM27" s="84"/>
      <c r="DN27" s="84"/>
      <c r="DO27" s="86"/>
      <c r="DP27" s="246"/>
      <c r="DQ27" s="3"/>
    </row>
    <row r="28" spans="4:121" ht="25.5" customHeight="1" hidden="1" thickBot="1">
      <c r="D28" s="146">
        <v>2</v>
      </c>
      <c r="E28" s="102"/>
      <c r="F28" s="103"/>
      <c r="G28" s="101"/>
      <c r="H28" s="102">
        <v>3</v>
      </c>
      <c r="I28" s="103">
        <v>9</v>
      </c>
      <c r="J28" s="101"/>
      <c r="K28" s="102"/>
      <c r="L28" s="147"/>
      <c r="R28" s="146">
        <v>2</v>
      </c>
      <c r="S28" s="102">
        <v>1</v>
      </c>
      <c r="T28" s="103">
        <v>7</v>
      </c>
      <c r="U28" s="101">
        <v>5</v>
      </c>
      <c r="V28" s="102">
        <v>3</v>
      </c>
      <c r="W28" s="103">
        <v>9</v>
      </c>
      <c r="X28" s="101">
        <v>8</v>
      </c>
      <c r="Y28" s="102">
        <v>4</v>
      </c>
      <c r="Z28" s="147">
        <v>6</v>
      </c>
      <c r="AE28" s="243"/>
      <c r="AF28" s="3"/>
      <c r="AG28" s="82">
        <v>6</v>
      </c>
      <c r="AH28" s="37">
        <f>(AH72+AH68+AH63+AH57+AH50)*100</f>
        <v>0</v>
      </c>
      <c r="AI28" s="38">
        <f aca="true" t="shared" si="68" ref="AI28:AP28">(AI72+AI68+AI63+AI57+AI50)*100</f>
        <v>0</v>
      </c>
      <c r="AJ28" s="38">
        <f t="shared" si="68"/>
        <v>0</v>
      </c>
      <c r="AK28" s="38">
        <f t="shared" si="68"/>
        <v>0</v>
      </c>
      <c r="AL28" s="38">
        <f t="shared" si="68"/>
        <v>0</v>
      </c>
      <c r="AM28" s="38">
        <f t="shared" si="68"/>
        <v>0</v>
      </c>
      <c r="AN28" s="38">
        <f t="shared" si="68"/>
        <v>0</v>
      </c>
      <c r="AO28" s="38">
        <f t="shared" si="68"/>
        <v>0</v>
      </c>
      <c r="AP28" s="39">
        <f t="shared" si="68"/>
        <v>0</v>
      </c>
      <c r="AQ28" s="244"/>
      <c r="AR28" s="244"/>
      <c r="AS28" s="82">
        <v>6</v>
      </c>
      <c r="AT28" s="37">
        <f>(BT28+BX28+CB28+CD28)*100</f>
        <v>0</v>
      </c>
      <c r="AU28" s="38">
        <f>(BP28+BY28+BZ28+CE28)*100</f>
        <v>0</v>
      </c>
      <c r="AV28" s="38">
        <f>(BQ28+BU28+CA28+CC28)*100</f>
        <v>0</v>
      </c>
      <c r="AW28" s="38">
        <f>(CL28+CP28+CT28+CV28)*100</f>
        <v>0</v>
      </c>
      <c r="AX28" s="38">
        <f>(CH28+CQ28+CR28+CW28)*100</f>
        <v>0</v>
      </c>
      <c r="AY28" s="38">
        <f>(CI28+CM28+CS28+CU28)*100</f>
        <v>0</v>
      </c>
      <c r="AZ28" s="38">
        <f>(DD28+DH28+DL28+DN28)*100</f>
        <v>0</v>
      </c>
      <c r="BA28" s="38">
        <f>(CZ28+DI28+DJ28+DO28)*100</f>
        <v>0</v>
      </c>
      <c r="BB28" s="39">
        <f>(DA28+DE28+DK28+DM28)*100</f>
        <v>0</v>
      </c>
      <c r="BC28" s="82">
        <v>6</v>
      </c>
      <c r="BD28" s="40"/>
      <c r="BE28" s="41"/>
      <c r="BF28" s="41"/>
      <c r="BG28" s="41"/>
      <c r="BH28" s="41"/>
      <c r="BI28" s="41"/>
      <c r="BJ28" s="41"/>
      <c r="BK28" s="41"/>
      <c r="BL28" s="42"/>
      <c r="BM28" s="254"/>
      <c r="BN28" s="85"/>
      <c r="BO28" s="84"/>
      <c r="BP28" s="78">
        <f>1*AND(D8=E10,D8&gt;0)</f>
        <v>0</v>
      </c>
      <c r="BQ28" s="78">
        <f>1*AND(D8=F10,D8&gt;0)</f>
        <v>0</v>
      </c>
      <c r="BR28" s="84"/>
      <c r="BS28" s="84"/>
      <c r="BT28" s="3">
        <f>1*AND(E8=D10,E8&gt;0)</f>
        <v>0</v>
      </c>
      <c r="BU28" s="3">
        <f>1*AND(E8=F10,E8&gt;0)</f>
        <v>0</v>
      </c>
      <c r="BV28" s="84"/>
      <c r="BW28" s="84"/>
      <c r="BX28" s="3">
        <f>1*AND(F8=D10,F8&gt;0)</f>
        <v>0</v>
      </c>
      <c r="BY28" s="3">
        <f>1*AND(F8=E10,F8&gt;0)</f>
        <v>0</v>
      </c>
      <c r="BZ28" s="3">
        <f>1*AND(D9=E10,D9&gt;0)</f>
        <v>0</v>
      </c>
      <c r="CA28" s="3">
        <f>1*AND(D9=F10,D9&gt;0)</f>
        <v>0</v>
      </c>
      <c r="CB28" s="3">
        <f>1*AND(E9=D10,E9&gt;0)</f>
        <v>0</v>
      </c>
      <c r="CC28" s="3">
        <f>1*AND(E9=F10,E9&gt;0)</f>
        <v>0</v>
      </c>
      <c r="CD28" s="3">
        <f>1*AND(F9=D10,F9&gt;0)</f>
        <v>0</v>
      </c>
      <c r="CE28" s="31">
        <f>1*AND(F9=E10,F9&gt;0)</f>
        <v>0</v>
      </c>
      <c r="CF28" s="85"/>
      <c r="CG28" s="84"/>
      <c r="CH28" s="78">
        <f>1*AND(G8=H10,G8&gt;0)</f>
        <v>0</v>
      </c>
      <c r="CI28" s="78">
        <f>1*AND(G8=I10,G8&gt;0)</f>
        <v>0</v>
      </c>
      <c r="CJ28" s="84"/>
      <c r="CK28" s="84"/>
      <c r="CL28" s="3">
        <f>1*AND(H8=G10,H8&gt;0)</f>
        <v>0</v>
      </c>
      <c r="CM28" s="3">
        <f>1*AND(H8=I10,H8&gt;0)</f>
        <v>0</v>
      </c>
      <c r="CN28" s="84"/>
      <c r="CO28" s="84"/>
      <c r="CP28" s="3">
        <f>1*AND(I8=G10,I8&gt;0)</f>
        <v>0</v>
      </c>
      <c r="CQ28" s="3">
        <f>1*AND(I8=H10,I8&gt;0)</f>
        <v>0</v>
      </c>
      <c r="CR28" s="3">
        <f>1*AND(G9=H10,G9&gt;0)</f>
        <v>0</v>
      </c>
      <c r="CS28" s="3">
        <f>1*AND(G9=I10,G9&gt;0)</f>
        <v>0</v>
      </c>
      <c r="CT28" s="3">
        <f>1*AND(H9=G10,H9&gt;0)</f>
        <v>0</v>
      </c>
      <c r="CU28" s="3">
        <f>1*AND(H9=I10,H9&gt;0)</f>
        <v>0</v>
      </c>
      <c r="CV28" s="3">
        <f>1*AND(I9=G10,I9&gt;0)</f>
        <v>0</v>
      </c>
      <c r="CW28" s="31">
        <f>1*AND(I9=H10,I9&gt;0)</f>
        <v>0</v>
      </c>
      <c r="CX28" s="85"/>
      <c r="CY28" s="84"/>
      <c r="CZ28" s="78">
        <f>1*AND(J8=K10,J8&gt;0)</f>
        <v>0</v>
      </c>
      <c r="DA28" s="78">
        <f>1*AND(J8=L10,J8&gt;0)</f>
        <v>0</v>
      </c>
      <c r="DB28" s="84"/>
      <c r="DC28" s="84"/>
      <c r="DD28" s="3">
        <f>1*AND(K8=J10,K8&gt;0)</f>
        <v>0</v>
      </c>
      <c r="DE28" s="3">
        <f>1*AND(K8=L10,K8&gt;0)</f>
        <v>0</v>
      </c>
      <c r="DF28" s="84"/>
      <c r="DG28" s="84"/>
      <c r="DH28" s="3">
        <f>1*AND(L8=J10,L8&gt;0)</f>
        <v>0</v>
      </c>
      <c r="DI28" s="3">
        <f>1*AND(L8=K10,L8&gt;0)</f>
        <v>0</v>
      </c>
      <c r="DJ28" s="3">
        <f>1*AND(J9=K10,J9&gt;0)</f>
        <v>0</v>
      </c>
      <c r="DK28" s="3">
        <f>1*AND(J9=L10,J9&gt;0)</f>
        <v>0</v>
      </c>
      <c r="DL28" s="3">
        <f>1*AND(K9=J10,K9&gt;0)</f>
        <v>0</v>
      </c>
      <c r="DM28" s="3">
        <f>1*AND(K9=L10,K9&gt;0)</f>
        <v>0</v>
      </c>
      <c r="DN28" s="3">
        <f>1*AND(L9=J10,L9&gt;0)</f>
        <v>0</v>
      </c>
      <c r="DO28" s="31">
        <f>1*AND(L9=K10,L9&gt;0)</f>
        <v>0</v>
      </c>
      <c r="DP28" s="246"/>
      <c r="DQ28" s="3"/>
    </row>
    <row r="29" spans="4:121" ht="25.5" customHeight="1" hidden="1">
      <c r="D29" s="142">
        <v>6</v>
      </c>
      <c r="E29" s="105"/>
      <c r="F29" s="106"/>
      <c r="G29" s="104">
        <v>7</v>
      </c>
      <c r="H29" s="105"/>
      <c r="I29" s="106"/>
      <c r="J29" s="104"/>
      <c r="K29" s="105"/>
      <c r="L29" s="143"/>
      <c r="R29" s="142">
        <v>6</v>
      </c>
      <c r="S29" s="105">
        <v>9</v>
      </c>
      <c r="T29" s="106">
        <v>3</v>
      </c>
      <c r="U29" s="104">
        <v>7</v>
      </c>
      <c r="V29" s="105">
        <v>4</v>
      </c>
      <c r="W29" s="106">
        <v>8</v>
      </c>
      <c r="X29" s="104">
        <v>5</v>
      </c>
      <c r="Y29" s="105">
        <v>2</v>
      </c>
      <c r="Z29" s="143">
        <v>1</v>
      </c>
      <c r="AE29" s="243"/>
      <c r="AF29" s="3"/>
      <c r="AG29" s="82">
        <v>7</v>
      </c>
      <c r="AH29" s="37">
        <f>(AH76+AH73+AH69+AH64+AH58+AH51)*100</f>
        <v>0</v>
      </c>
      <c r="AI29" s="38">
        <f aca="true" t="shared" si="69" ref="AI29:AP29">(AI76+AI73+AI69+AI64+AI58+AI51)*100</f>
        <v>0</v>
      </c>
      <c r="AJ29" s="38">
        <f t="shared" si="69"/>
        <v>0</v>
      </c>
      <c r="AK29" s="38">
        <f t="shared" si="69"/>
        <v>0</v>
      </c>
      <c r="AL29" s="38">
        <f t="shared" si="69"/>
        <v>0</v>
      </c>
      <c r="AM29" s="38">
        <f t="shared" si="69"/>
        <v>0</v>
      </c>
      <c r="AN29" s="38">
        <f t="shared" si="69"/>
        <v>0</v>
      </c>
      <c r="AO29" s="38">
        <f t="shared" si="69"/>
        <v>0</v>
      </c>
      <c r="AP29" s="39">
        <f t="shared" si="69"/>
        <v>0</v>
      </c>
      <c r="AQ29" s="244"/>
      <c r="AR29" s="244"/>
      <c r="AS29" s="82">
        <v>7</v>
      </c>
      <c r="AT29" s="40"/>
      <c r="AU29" s="41"/>
      <c r="AV29" s="41"/>
      <c r="AW29" s="41"/>
      <c r="AX29" s="41"/>
      <c r="AY29" s="41"/>
      <c r="AZ29" s="41"/>
      <c r="BA29" s="41"/>
      <c r="BB29" s="42"/>
      <c r="BC29" s="82">
        <v>7</v>
      </c>
      <c r="BD29" s="37">
        <f>SUM(BN30:BQ31)*100</f>
        <v>0</v>
      </c>
      <c r="BE29" s="38">
        <f>SUM(BR30:BU31)*100</f>
        <v>0</v>
      </c>
      <c r="BF29" s="38">
        <f>SUM(BV30:BY31)*100</f>
        <v>0</v>
      </c>
      <c r="BG29" s="38">
        <f>SUM(CF30:CI31)*100</f>
        <v>0</v>
      </c>
      <c r="BH29" s="38">
        <f>SUM(CJ30:CM31)*100</f>
        <v>0</v>
      </c>
      <c r="BI29" s="38">
        <f>SUM(CN30:CQ31)*100</f>
        <v>0</v>
      </c>
      <c r="BJ29" s="38">
        <f>SUM(CX30:DA31)*100</f>
        <v>0</v>
      </c>
      <c r="BK29" s="38">
        <f>SUM(DB30:DE31)*100</f>
        <v>0</v>
      </c>
      <c r="BL29" s="39">
        <f>SUM(DF30:DI31)*100</f>
        <v>0</v>
      </c>
      <c r="BM29" s="253" t="s">
        <v>78</v>
      </c>
      <c r="BN29" s="28"/>
      <c r="BO29" s="29"/>
      <c r="BP29" s="29"/>
      <c r="BQ29" s="29"/>
      <c r="BR29" s="29"/>
      <c r="BS29" s="29"/>
      <c r="BT29" s="29"/>
      <c r="BU29" s="29"/>
      <c r="BV29" s="29"/>
      <c r="BW29" s="29"/>
      <c r="BX29" s="29"/>
      <c r="BY29" s="29"/>
      <c r="BZ29" s="29"/>
      <c r="CA29" s="29"/>
      <c r="CB29" s="29"/>
      <c r="CC29" s="29"/>
      <c r="CD29" s="29"/>
      <c r="CE29" s="30"/>
      <c r="CF29" s="28"/>
      <c r="CG29" s="29"/>
      <c r="CH29" s="29"/>
      <c r="CI29" s="29"/>
      <c r="CJ29" s="29"/>
      <c r="CK29" s="29"/>
      <c r="CL29" s="29"/>
      <c r="CM29" s="29"/>
      <c r="CN29" s="29"/>
      <c r="CO29" s="29"/>
      <c r="CP29" s="29"/>
      <c r="CQ29" s="29"/>
      <c r="CR29" s="29"/>
      <c r="CS29" s="29"/>
      <c r="CT29" s="29"/>
      <c r="CU29" s="29"/>
      <c r="CV29" s="29"/>
      <c r="CW29" s="30"/>
      <c r="CX29" s="28"/>
      <c r="CY29" s="29"/>
      <c r="CZ29" s="29"/>
      <c r="DA29" s="29"/>
      <c r="DB29" s="29"/>
      <c r="DC29" s="29"/>
      <c r="DD29" s="29"/>
      <c r="DE29" s="29"/>
      <c r="DF29" s="29"/>
      <c r="DG29" s="29"/>
      <c r="DH29" s="29"/>
      <c r="DI29" s="29"/>
      <c r="DJ29" s="29"/>
      <c r="DK29" s="29"/>
      <c r="DL29" s="29"/>
      <c r="DM29" s="29"/>
      <c r="DN29" s="29"/>
      <c r="DO29" s="30"/>
      <c r="DP29" s="246"/>
      <c r="DQ29" s="3"/>
    </row>
    <row r="30" spans="4:121" ht="25.5" customHeight="1" hidden="1" thickBot="1">
      <c r="D30" s="148">
        <v>5</v>
      </c>
      <c r="E30" s="149"/>
      <c r="F30" s="150">
        <v>4</v>
      </c>
      <c r="G30" s="151"/>
      <c r="H30" s="149"/>
      <c r="I30" s="150">
        <v>2</v>
      </c>
      <c r="J30" s="151"/>
      <c r="K30" s="149"/>
      <c r="L30" s="152"/>
      <c r="R30" s="148">
        <v>5</v>
      </c>
      <c r="S30" s="149">
        <v>8</v>
      </c>
      <c r="T30" s="150">
        <v>4</v>
      </c>
      <c r="U30" s="151">
        <v>1</v>
      </c>
      <c r="V30" s="149">
        <v>6</v>
      </c>
      <c r="W30" s="150">
        <v>2</v>
      </c>
      <c r="X30" s="151">
        <v>9</v>
      </c>
      <c r="Y30" s="149">
        <v>3</v>
      </c>
      <c r="Z30" s="152">
        <v>7</v>
      </c>
      <c r="AE30" s="243"/>
      <c r="AF30" s="3"/>
      <c r="AG30" s="82">
        <v>8</v>
      </c>
      <c r="AH30" s="37">
        <f>(AH79+AH77+AH74+AH70+AH65+AH59+AH52)*100</f>
        <v>0</v>
      </c>
      <c r="AI30" s="38">
        <f aca="true" t="shared" si="70" ref="AI30:AP30">(AI79+AI77+AI74+AI70+AI65+AI59+AI52)*100</f>
        <v>0</v>
      </c>
      <c r="AJ30" s="38">
        <f t="shared" si="70"/>
        <v>0</v>
      </c>
      <c r="AK30" s="38">
        <f t="shared" si="70"/>
        <v>0</v>
      </c>
      <c r="AL30" s="38">
        <f t="shared" si="70"/>
        <v>0</v>
      </c>
      <c r="AM30" s="38">
        <f t="shared" si="70"/>
        <v>0</v>
      </c>
      <c r="AN30" s="38">
        <f t="shared" si="70"/>
        <v>0</v>
      </c>
      <c r="AO30" s="38">
        <f t="shared" si="70"/>
        <v>0</v>
      </c>
      <c r="AP30" s="39">
        <f t="shared" si="70"/>
        <v>0</v>
      </c>
      <c r="AQ30" s="244"/>
      <c r="AR30" s="244"/>
      <c r="AS30" s="82">
        <v>8</v>
      </c>
      <c r="AT30" s="37">
        <f>(BR30+BV30)*100</f>
        <v>0</v>
      </c>
      <c r="AU30" s="38">
        <f>(BN30+BW30)*100</f>
        <v>0</v>
      </c>
      <c r="AV30" s="38">
        <f>(BO30+BS30)*100</f>
        <v>0</v>
      </c>
      <c r="AW30" s="38">
        <f>(CJ30+CN30)*100</f>
        <v>0</v>
      </c>
      <c r="AX30" s="38">
        <f>(CF30+CO30)*100</f>
        <v>0</v>
      </c>
      <c r="AY30" s="38">
        <f>(CG30+CK30)*100</f>
        <v>0</v>
      </c>
      <c r="AZ30" s="38">
        <f>(DB30+DF30)*100</f>
        <v>0</v>
      </c>
      <c r="BA30" s="38">
        <f>(CX30+DG30)*100</f>
        <v>0</v>
      </c>
      <c r="BB30" s="39">
        <f>(CY30+DC30)*100</f>
        <v>0</v>
      </c>
      <c r="BC30" s="82">
        <v>8</v>
      </c>
      <c r="BD30" s="37">
        <f>SUM(BZ31:CA31)*100</f>
        <v>0</v>
      </c>
      <c r="BE30" s="38">
        <f>SUM(CB31:CC31)*100</f>
        <v>0</v>
      </c>
      <c r="BF30" s="38">
        <f>SUM(CD31:CE31)*100</f>
        <v>0</v>
      </c>
      <c r="BG30" s="38">
        <f>SUM(CR31:CS31)*100</f>
        <v>0</v>
      </c>
      <c r="BH30" s="38">
        <f>SUM(CT31:CU31)*100</f>
        <v>0</v>
      </c>
      <c r="BI30" s="38">
        <f>SUM(CV31:CW31)*100</f>
        <v>0</v>
      </c>
      <c r="BJ30" s="38">
        <f>SUM(DJ31:DK31)*100</f>
        <v>0</v>
      </c>
      <c r="BK30" s="38">
        <f>SUM(DL31:DM31)*100</f>
        <v>0</v>
      </c>
      <c r="BL30" s="39">
        <f>SUM(DN31:DO31)*100</f>
        <v>0</v>
      </c>
      <c r="BM30" s="3"/>
      <c r="BN30" s="83">
        <f>1*AND(D11=E12,D11&gt;0)</f>
        <v>0</v>
      </c>
      <c r="BO30" s="78">
        <f>1*AND(D11=F12,D11&gt;0)</f>
        <v>0</v>
      </c>
      <c r="BP30" s="84"/>
      <c r="BQ30" s="84"/>
      <c r="BR30" s="78">
        <f>1*AND(E11=D12,E11&gt;0)</f>
        <v>0</v>
      </c>
      <c r="BS30" s="78">
        <f>1*AND(E11=F12,E11&gt;0)</f>
        <v>0</v>
      </c>
      <c r="BT30" s="84"/>
      <c r="BU30" s="84"/>
      <c r="BV30" s="78">
        <f>1*AND(F11=D12,F11&gt;0)</f>
        <v>0</v>
      </c>
      <c r="BW30" s="78">
        <f>1*AND(F11=E12,F11&gt;0)</f>
        <v>0</v>
      </c>
      <c r="BX30" s="84"/>
      <c r="BY30" s="84"/>
      <c r="BZ30" s="84"/>
      <c r="CA30" s="84"/>
      <c r="CB30" s="84"/>
      <c r="CC30" s="84"/>
      <c r="CD30" s="84"/>
      <c r="CE30" s="86"/>
      <c r="CF30" s="83">
        <f>1*AND(G11=H12,G11&gt;0)</f>
        <v>0</v>
      </c>
      <c r="CG30" s="78">
        <f>1*AND(G11=I12,G11&gt;0)</f>
        <v>0</v>
      </c>
      <c r="CH30" s="84"/>
      <c r="CI30" s="84"/>
      <c r="CJ30" s="78">
        <f>1*AND(H11=G12,H11&gt;0)</f>
        <v>0</v>
      </c>
      <c r="CK30" s="78">
        <f>1*AND(H11=I12,H11&gt;0)</f>
        <v>0</v>
      </c>
      <c r="CL30" s="84"/>
      <c r="CM30" s="84"/>
      <c r="CN30" s="78">
        <f>1*AND(I11=G12,I11&gt;0)</f>
        <v>0</v>
      </c>
      <c r="CO30" s="78">
        <f>1*AND(I11=H12,I11&gt;0)</f>
        <v>0</v>
      </c>
      <c r="CP30" s="84"/>
      <c r="CQ30" s="84"/>
      <c r="CR30" s="84"/>
      <c r="CS30" s="84"/>
      <c r="CT30" s="84"/>
      <c r="CU30" s="84"/>
      <c r="CV30" s="84"/>
      <c r="CW30" s="86"/>
      <c r="CX30" s="83">
        <f>1*AND(J11=K12,J11&gt;0)</f>
        <v>0</v>
      </c>
      <c r="CY30" s="78">
        <f>1*AND(J11=L12,J11&gt;0)</f>
        <v>0</v>
      </c>
      <c r="CZ30" s="84"/>
      <c r="DA30" s="84"/>
      <c r="DB30" s="78">
        <f>1*AND(K11=J12,K11&gt;0)</f>
        <v>0</v>
      </c>
      <c r="DC30" s="78">
        <f>1*AND(K11=L12,K11&gt;0)</f>
        <v>0</v>
      </c>
      <c r="DD30" s="84"/>
      <c r="DE30" s="84"/>
      <c r="DF30" s="78">
        <f>1*AND(L11=J12,L11&gt;0)</f>
        <v>0</v>
      </c>
      <c r="DG30" s="78">
        <f>1*AND(L11=K12,L11&gt;0)</f>
        <v>0</v>
      </c>
      <c r="DH30" s="84"/>
      <c r="DI30" s="84"/>
      <c r="DJ30" s="84"/>
      <c r="DK30" s="84"/>
      <c r="DL30" s="84"/>
      <c r="DM30" s="84"/>
      <c r="DN30" s="84"/>
      <c r="DO30" s="86"/>
      <c r="DP30" s="246"/>
      <c r="DQ30" s="3"/>
    </row>
    <row r="31" spans="4:121" ht="25.5" customHeight="1" hidden="1" thickBot="1" thickTop="1">
      <c r="D31" s="191"/>
      <c r="E31" s="191"/>
      <c r="F31" s="191"/>
      <c r="G31" s="191"/>
      <c r="H31" s="191"/>
      <c r="I31" s="191"/>
      <c r="J31" s="191"/>
      <c r="K31" s="191"/>
      <c r="L31" s="191"/>
      <c r="R31" s="191"/>
      <c r="S31" s="191"/>
      <c r="T31" s="191"/>
      <c r="U31" s="191"/>
      <c r="V31" s="191"/>
      <c r="W31" s="191"/>
      <c r="X31" s="191"/>
      <c r="Y31" s="191"/>
      <c r="Z31" s="191"/>
      <c r="AE31" s="243"/>
      <c r="AF31" s="3"/>
      <c r="AG31" s="82">
        <v>9</v>
      </c>
      <c r="AH31" s="47">
        <f>(AH81+AH80+AH78+AH75+AH71+AH66+AH60+AH53)*100</f>
        <v>0</v>
      </c>
      <c r="AI31" s="48">
        <f aca="true" t="shared" si="71" ref="AI31:AP31">(AI81+AI80+AI78+AI75+AI71+AI66+AI60+AI53)*100</f>
        <v>0</v>
      </c>
      <c r="AJ31" s="48">
        <f t="shared" si="71"/>
        <v>0</v>
      </c>
      <c r="AK31" s="48">
        <f t="shared" si="71"/>
        <v>0</v>
      </c>
      <c r="AL31" s="48">
        <f t="shared" si="71"/>
        <v>0</v>
      </c>
      <c r="AM31" s="48">
        <f t="shared" si="71"/>
        <v>0</v>
      </c>
      <c r="AN31" s="48">
        <f t="shared" si="71"/>
        <v>0</v>
      </c>
      <c r="AO31" s="48">
        <f t="shared" si="71"/>
        <v>0</v>
      </c>
      <c r="AP31" s="80">
        <f t="shared" si="71"/>
        <v>0</v>
      </c>
      <c r="AQ31" s="244"/>
      <c r="AR31" s="244"/>
      <c r="AS31" s="82">
        <v>9</v>
      </c>
      <c r="AT31" s="47">
        <f>(BT31+BX31+CB31+CD31)*100</f>
        <v>0</v>
      </c>
      <c r="AU31" s="48">
        <f>(BP31+BY31+BZ31+CE31)*100</f>
        <v>0</v>
      </c>
      <c r="AV31" s="48">
        <f>(BQ31+BU31+CA31+CC31)*100</f>
        <v>0</v>
      </c>
      <c r="AW31" s="48">
        <f>(CL31+CP31+CT31+CV31)*100</f>
        <v>0</v>
      </c>
      <c r="AX31" s="48">
        <f>(CH31+CQ31+CR31+CW31)*100</f>
        <v>0</v>
      </c>
      <c r="AY31" s="48">
        <f>(CI31+CM31+CS31+CU31)*100</f>
        <v>0</v>
      </c>
      <c r="AZ31" s="48">
        <f>(DD31+DH31+DL31+DN31)*100</f>
        <v>0</v>
      </c>
      <c r="BA31" s="48">
        <f>(CZ31+DI31+DJ31+DO31)*100</f>
        <v>0</v>
      </c>
      <c r="BB31" s="80">
        <f>(DA31+DE31+DK31+DM31)*100</f>
        <v>0</v>
      </c>
      <c r="BC31" s="82">
        <v>9</v>
      </c>
      <c r="BD31" s="43"/>
      <c r="BE31" s="44"/>
      <c r="BF31" s="44"/>
      <c r="BG31" s="44"/>
      <c r="BH31" s="44"/>
      <c r="BI31" s="44"/>
      <c r="BJ31" s="44"/>
      <c r="BK31" s="44"/>
      <c r="BL31" s="45"/>
      <c r="BM31" s="3"/>
      <c r="BN31" s="87"/>
      <c r="BO31" s="88"/>
      <c r="BP31" s="89">
        <f>1*AND(D11=E13,D11&gt;0)</f>
        <v>0</v>
      </c>
      <c r="BQ31" s="89">
        <f>1*AND(D11=F13,D11&gt;0)</f>
        <v>0</v>
      </c>
      <c r="BR31" s="88"/>
      <c r="BS31" s="88"/>
      <c r="BT31" s="32">
        <f>1*AND(E11=D13,E11&gt;0)</f>
        <v>0</v>
      </c>
      <c r="BU31" s="32">
        <f>1*AND(E11=F13,E11&gt;0)</f>
        <v>0</v>
      </c>
      <c r="BV31" s="88"/>
      <c r="BW31" s="88"/>
      <c r="BX31" s="32">
        <f>1*AND(F11=D13,F11&gt;0)</f>
        <v>0</v>
      </c>
      <c r="BY31" s="32">
        <f>1*AND(F11=E13,F11&gt;0)</f>
        <v>0</v>
      </c>
      <c r="BZ31" s="32">
        <f>1*AND(D12=E13,D12&gt;0)</f>
        <v>0</v>
      </c>
      <c r="CA31" s="32">
        <f>1*AND(D12=F13,D12&gt;0)</f>
        <v>0</v>
      </c>
      <c r="CB31" s="32">
        <f>1*AND(E12=D13,E12&gt;0)</f>
        <v>0</v>
      </c>
      <c r="CC31" s="32">
        <f>1*AND(E12=F13,E12&gt;0)</f>
        <v>0</v>
      </c>
      <c r="CD31" s="32">
        <f>1*AND(F12=D13,F12&gt;0)</f>
        <v>0</v>
      </c>
      <c r="CE31" s="33">
        <f>1*AND(F12=E13,F12&gt;0)</f>
        <v>0</v>
      </c>
      <c r="CF31" s="87"/>
      <c r="CG31" s="88"/>
      <c r="CH31" s="89">
        <f>1*AND(G11=H13,G11&gt;0)</f>
        <v>0</v>
      </c>
      <c r="CI31" s="89">
        <f>1*AND(G11=I13,G11&gt;0)</f>
        <v>0</v>
      </c>
      <c r="CJ31" s="88"/>
      <c r="CK31" s="88"/>
      <c r="CL31" s="32">
        <f>1*AND(H11=G13,H11&gt;0)</f>
        <v>0</v>
      </c>
      <c r="CM31" s="32">
        <f>1*AND(H11=I13,H11&gt;0)</f>
        <v>0</v>
      </c>
      <c r="CN31" s="88"/>
      <c r="CO31" s="88"/>
      <c r="CP31" s="32">
        <f>1*AND(I11=G13,I11&gt;0)</f>
        <v>0</v>
      </c>
      <c r="CQ31" s="32">
        <f>1*AND(I11=H13,I11&gt;0)</f>
        <v>0</v>
      </c>
      <c r="CR31" s="32">
        <f>1*AND(G12=H13,G12&gt;0)</f>
        <v>0</v>
      </c>
      <c r="CS31" s="32">
        <f>1*AND(G12=I13,G12&gt;0)</f>
        <v>0</v>
      </c>
      <c r="CT31" s="32">
        <f>1*AND(H12=G13,H12&gt;0)</f>
        <v>0</v>
      </c>
      <c r="CU31" s="32">
        <f>1*AND(H12=I13,H12&gt;0)</f>
        <v>0</v>
      </c>
      <c r="CV31" s="32">
        <f>1*AND(I12=G13,I12&gt;0)</f>
        <v>0</v>
      </c>
      <c r="CW31" s="33">
        <f>1*AND(I12=H13,I12&gt;0)</f>
        <v>0</v>
      </c>
      <c r="CX31" s="87"/>
      <c r="CY31" s="88"/>
      <c r="CZ31" s="89">
        <f>1*AND(J11=K13,J11&gt;0)</f>
        <v>0</v>
      </c>
      <c r="DA31" s="89">
        <f>1*AND(J11=L13,J11&gt;0)</f>
        <v>0</v>
      </c>
      <c r="DB31" s="88"/>
      <c r="DC31" s="88"/>
      <c r="DD31" s="32">
        <f>1*AND(K11=J13,K11&gt;0)</f>
        <v>0</v>
      </c>
      <c r="DE31" s="32">
        <f>1*AND(K11=L13,K11&gt;0)</f>
        <v>0</v>
      </c>
      <c r="DF31" s="88"/>
      <c r="DG31" s="88"/>
      <c r="DH31" s="32">
        <f>1*AND(L11=J13,L11&gt;0)</f>
        <v>0</v>
      </c>
      <c r="DI31" s="32">
        <f>1*AND(L11=K13,L11&gt;0)</f>
        <v>0</v>
      </c>
      <c r="DJ31" s="32">
        <f>1*AND(J12=K13,J12&gt;0)</f>
        <v>0</v>
      </c>
      <c r="DK31" s="32">
        <f>1*AND(J12=L13,J12&gt;0)</f>
        <v>0</v>
      </c>
      <c r="DL31" s="32">
        <f>1*AND(K12=J13,K12&gt;0)</f>
        <v>0</v>
      </c>
      <c r="DM31" s="32">
        <f>1*AND(K12=L13,K12&gt;0)</f>
        <v>0</v>
      </c>
      <c r="DN31" s="32">
        <f>1*AND(L12=J13,L12&gt;0)</f>
        <v>0</v>
      </c>
      <c r="DO31" s="33">
        <f>1*AND(L12=K13,L12&gt;0)</f>
        <v>0</v>
      </c>
      <c r="DP31" s="246"/>
      <c r="DQ31" s="3"/>
    </row>
    <row r="32" spans="4:121" ht="25.5" customHeight="1" hidden="1">
      <c r="D32" s="191"/>
      <c r="E32" s="191"/>
      <c r="F32" s="191"/>
      <c r="G32" s="191"/>
      <c r="H32" s="191"/>
      <c r="I32" s="191"/>
      <c r="J32" s="191"/>
      <c r="K32" s="191"/>
      <c r="L32" s="191"/>
      <c r="R32" s="278" t="s">
        <v>116</v>
      </c>
      <c r="S32" s="191"/>
      <c r="T32" s="191"/>
      <c r="U32" s="191"/>
      <c r="V32" s="191"/>
      <c r="W32" s="191"/>
      <c r="X32" s="191"/>
      <c r="Y32" s="191"/>
      <c r="Z32" s="279" t="s">
        <v>136</v>
      </c>
      <c r="AE32" s="243"/>
      <c r="AF32" s="3"/>
      <c r="AG32" s="82"/>
      <c r="AH32" s="38"/>
      <c r="AI32" s="38"/>
      <c r="AJ32" s="38"/>
      <c r="AK32" s="38"/>
      <c r="AL32" s="38"/>
      <c r="AM32" s="38"/>
      <c r="AN32" s="38"/>
      <c r="AO32" s="38"/>
      <c r="AP32" s="38"/>
      <c r="AQ32" s="244"/>
      <c r="AR32" s="244"/>
      <c r="AS32" s="82"/>
      <c r="AT32" s="38"/>
      <c r="AU32" s="38"/>
      <c r="AV32" s="38"/>
      <c r="AW32" s="38"/>
      <c r="AX32" s="38"/>
      <c r="AY32" s="38"/>
      <c r="AZ32" s="38"/>
      <c r="BA32" s="38"/>
      <c r="BB32" s="38"/>
      <c r="BC32" s="82"/>
      <c r="BD32" s="41"/>
      <c r="BE32" s="41"/>
      <c r="BF32" s="41"/>
      <c r="BG32" s="41"/>
      <c r="BH32" s="41"/>
      <c r="BI32" s="41"/>
      <c r="BJ32" s="41"/>
      <c r="BK32" s="41"/>
      <c r="BL32" s="41"/>
      <c r="BM32" s="3"/>
      <c r="BN32" s="84"/>
      <c r="BO32" s="84"/>
      <c r="BP32" s="78"/>
      <c r="BQ32" s="78"/>
      <c r="BR32" s="84"/>
      <c r="BS32" s="84"/>
      <c r="BT32" s="3"/>
      <c r="BU32" s="3"/>
      <c r="BV32" s="84"/>
      <c r="BW32" s="84"/>
      <c r="BX32" s="3"/>
      <c r="BY32" s="3"/>
      <c r="BZ32" s="3"/>
      <c r="CA32" s="3"/>
      <c r="CB32" s="3"/>
      <c r="CC32" s="3"/>
      <c r="CD32" s="3"/>
      <c r="CE32" s="3"/>
      <c r="CF32" s="84"/>
      <c r="CG32" s="84"/>
      <c r="CH32" s="78"/>
      <c r="CI32" s="78"/>
      <c r="CJ32" s="84"/>
      <c r="CK32" s="84"/>
      <c r="CL32" s="3"/>
      <c r="CM32" s="3"/>
      <c r="CN32" s="84"/>
      <c r="CO32" s="84"/>
      <c r="CP32" s="3"/>
      <c r="CQ32" s="3"/>
      <c r="CR32" s="3"/>
      <c r="CS32" s="3"/>
      <c r="CT32" s="3"/>
      <c r="CU32" s="3"/>
      <c r="CV32" s="3"/>
      <c r="CW32" s="3"/>
      <c r="CX32" s="84"/>
      <c r="CY32" s="84"/>
      <c r="CZ32" s="78"/>
      <c r="DA32" s="78"/>
      <c r="DB32" s="84"/>
      <c r="DC32" s="84"/>
      <c r="DD32" s="3"/>
      <c r="DE32" s="3"/>
      <c r="DF32" s="84"/>
      <c r="DG32" s="84"/>
      <c r="DH32" s="3"/>
      <c r="DI32" s="3"/>
      <c r="DJ32" s="3"/>
      <c r="DK32" s="3"/>
      <c r="DL32" s="3"/>
      <c r="DM32" s="3"/>
      <c r="DN32" s="3"/>
      <c r="DO32" s="3"/>
      <c r="DP32" s="246"/>
      <c r="DQ32" s="3"/>
    </row>
    <row r="33" spans="4:121" ht="25.5" customHeight="1" hidden="1">
      <c r="D33" s="191"/>
      <c r="E33" s="191"/>
      <c r="F33" s="191"/>
      <c r="G33" s="191"/>
      <c r="H33" s="191"/>
      <c r="I33" s="191"/>
      <c r="J33" s="191"/>
      <c r="K33" s="191"/>
      <c r="L33" s="191"/>
      <c r="R33" s="191"/>
      <c r="S33" s="191"/>
      <c r="T33" s="191"/>
      <c r="U33" s="191"/>
      <c r="V33" s="191"/>
      <c r="W33" s="191"/>
      <c r="X33" s="191"/>
      <c r="Y33" s="191"/>
      <c r="Z33" s="191"/>
      <c r="AE33" s="243"/>
      <c r="AF33" s="3"/>
      <c r="AG33" s="82"/>
      <c r="AH33" s="38"/>
      <c r="AI33" s="38"/>
      <c r="AJ33" s="38"/>
      <c r="AK33" s="38"/>
      <c r="AL33" s="38"/>
      <c r="AM33" s="38"/>
      <c r="AN33" s="38"/>
      <c r="AO33" s="38"/>
      <c r="AP33" s="38"/>
      <c r="AQ33" s="244"/>
      <c r="AR33" s="244"/>
      <c r="AS33" s="82"/>
      <c r="AT33" s="38"/>
      <c r="AU33" s="38"/>
      <c r="AV33" s="38"/>
      <c r="AW33" s="38"/>
      <c r="AX33" s="38"/>
      <c r="AY33" s="38"/>
      <c r="AZ33" s="38"/>
      <c r="BA33" s="38"/>
      <c r="BB33" s="38"/>
      <c r="BC33" s="82"/>
      <c r="BD33" s="41"/>
      <c r="BE33" s="41"/>
      <c r="BF33" s="41"/>
      <c r="BG33" s="41"/>
      <c r="BH33" s="41"/>
      <c r="BI33" s="41"/>
      <c r="BJ33" s="41"/>
      <c r="BK33" s="41"/>
      <c r="BL33" s="41"/>
      <c r="BM33" s="3"/>
      <c r="BN33" s="84"/>
      <c r="BO33" s="84"/>
      <c r="BP33" s="78"/>
      <c r="BQ33" s="78"/>
      <c r="BR33" s="84"/>
      <c r="BS33" s="84"/>
      <c r="BT33" s="3"/>
      <c r="BU33" s="3"/>
      <c r="BV33" s="84"/>
      <c r="BW33" s="84"/>
      <c r="BX33" s="3"/>
      <c r="BY33" s="3"/>
      <c r="BZ33" s="3"/>
      <c r="CA33" s="3"/>
      <c r="CB33" s="3"/>
      <c r="CC33" s="3"/>
      <c r="CD33" s="3"/>
      <c r="CE33" s="3"/>
      <c r="CF33" s="84"/>
      <c r="CG33" s="84"/>
      <c r="CH33" s="78"/>
      <c r="CI33" s="78"/>
      <c r="CJ33" s="84"/>
      <c r="CK33" s="84"/>
      <c r="CL33" s="3"/>
      <c r="CM33" s="3"/>
      <c r="CN33" s="84"/>
      <c r="CO33" s="84"/>
      <c r="CP33" s="3"/>
      <c r="CQ33" s="3"/>
      <c r="CR33" s="3"/>
      <c r="CS33" s="3"/>
      <c r="CT33" s="3"/>
      <c r="CU33" s="3"/>
      <c r="CV33" s="3"/>
      <c r="CW33" s="3"/>
      <c r="CX33" s="84"/>
      <c r="CY33" s="84"/>
      <c r="CZ33" s="78"/>
      <c r="DA33" s="78"/>
      <c r="DB33" s="84"/>
      <c r="DC33" s="84"/>
      <c r="DD33" s="3"/>
      <c r="DE33" s="3"/>
      <c r="DF33" s="84"/>
      <c r="DG33" s="84"/>
      <c r="DH33" s="3"/>
      <c r="DI33" s="3"/>
      <c r="DJ33" s="3"/>
      <c r="DK33" s="3"/>
      <c r="DL33" s="3"/>
      <c r="DM33" s="3"/>
      <c r="DN33" s="3"/>
      <c r="DO33" s="3"/>
      <c r="DP33" s="246"/>
      <c r="DQ33" s="3"/>
    </row>
    <row r="34" spans="4:120" ht="25.5" customHeight="1" hidden="1">
      <c r="D34" s="278" t="s">
        <v>117</v>
      </c>
      <c r="E34" s="191"/>
      <c r="F34" s="191"/>
      <c r="G34" s="191"/>
      <c r="H34" s="191"/>
      <c r="I34" s="191"/>
      <c r="J34" s="191"/>
      <c r="K34" s="191"/>
      <c r="L34" s="279">
        <v>1</v>
      </c>
      <c r="R34" s="278" t="s">
        <v>119</v>
      </c>
      <c r="S34" s="191"/>
      <c r="T34" s="191"/>
      <c r="U34" s="191"/>
      <c r="V34" s="191"/>
      <c r="W34" s="191"/>
      <c r="X34" s="191"/>
      <c r="Y34" s="191"/>
      <c r="Z34" s="279"/>
      <c r="AE34" s="243"/>
      <c r="AF34" s="3"/>
      <c r="AG34" s="82"/>
      <c r="AH34" s="255" t="s">
        <v>83</v>
      </c>
      <c r="AI34" s="21"/>
      <c r="AJ34" s="21"/>
      <c r="AK34" s="21"/>
      <c r="AL34" s="21"/>
      <c r="AM34" s="21"/>
      <c r="AN34" s="21"/>
      <c r="AO34" s="21"/>
      <c r="AP34" s="21"/>
      <c r="AQ34" s="244"/>
      <c r="AR34" s="244"/>
      <c r="AS34" s="82"/>
      <c r="AT34" s="82"/>
      <c r="AU34" s="82"/>
      <c r="AV34" s="82"/>
      <c r="AW34" s="82"/>
      <c r="AX34" s="82"/>
      <c r="AY34" s="82"/>
      <c r="AZ34" s="82"/>
      <c r="BA34" s="82"/>
      <c r="BB34" s="82"/>
      <c r="BC34" s="82"/>
      <c r="BD34" s="82"/>
      <c r="BE34" s="82"/>
      <c r="BF34" s="82"/>
      <c r="BG34" s="82"/>
      <c r="BH34" s="82"/>
      <c r="BI34" s="82"/>
      <c r="BJ34" s="82"/>
      <c r="BK34" s="82"/>
      <c r="BL34" s="82"/>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246"/>
    </row>
    <row r="35" spans="4:240" ht="25.5" customHeight="1" hidden="1">
      <c r="D35" s="191"/>
      <c r="E35" s="191"/>
      <c r="F35" s="191"/>
      <c r="G35" s="191"/>
      <c r="H35" s="191"/>
      <c r="I35" s="191"/>
      <c r="J35" s="191"/>
      <c r="K35" s="191"/>
      <c r="L35" s="191"/>
      <c r="R35" s="191"/>
      <c r="S35" s="191"/>
      <c r="T35" s="191"/>
      <c r="U35" s="191"/>
      <c r="V35" s="191"/>
      <c r="W35" s="191"/>
      <c r="X35" s="191"/>
      <c r="Y35" s="191"/>
      <c r="Z35" s="191"/>
      <c r="AE35" s="243"/>
      <c r="AF35" s="3"/>
      <c r="AG35" s="82"/>
      <c r="AH35" s="82" t="s">
        <v>2</v>
      </c>
      <c r="AI35" s="82" t="s">
        <v>3</v>
      </c>
      <c r="AJ35" s="82" t="s">
        <v>4</v>
      </c>
      <c r="AK35" s="82" t="s">
        <v>5</v>
      </c>
      <c r="AL35" s="82" t="s">
        <v>6</v>
      </c>
      <c r="AM35" s="82" t="s">
        <v>7</v>
      </c>
      <c r="AN35" s="82" t="s">
        <v>8</v>
      </c>
      <c r="AO35" s="82" t="s">
        <v>9</v>
      </c>
      <c r="AP35" s="82" t="s">
        <v>10</v>
      </c>
      <c r="AQ35" s="82"/>
      <c r="AR35" s="82"/>
      <c r="AS35" s="82"/>
      <c r="AT35" s="82"/>
      <c r="AU35" s="82"/>
      <c r="AV35" s="82"/>
      <c r="AW35" s="82"/>
      <c r="AX35" s="82"/>
      <c r="AY35" s="82"/>
      <c r="AZ35" s="82"/>
      <c r="BA35" s="82"/>
      <c r="BB35" s="82"/>
      <c r="BC35" s="256"/>
      <c r="BD35" s="256"/>
      <c r="BE35" s="256"/>
      <c r="BF35" s="256"/>
      <c r="BG35" s="256"/>
      <c r="BH35" s="256"/>
      <c r="BI35" s="256"/>
      <c r="BJ35" s="256"/>
      <c r="BK35" s="256"/>
      <c r="BL35" s="256"/>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257"/>
      <c r="DQ35" s="8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row>
    <row r="36" spans="30:240" ht="24.75" customHeight="1" hidden="1">
      <c r="AD36" s="168"/>
      <c r="AE36" s="258"/>
      <c r="AF36" s="3"/>
      <c r="AG36" s="82">
        <v>1</v>
      </c>
      <c r="AH36" s="34">
        <f aca="true" t="shared" si="72" ref="AH36:AP36">SUM(AH46:AH53)*100</f>
        <v>0</v>
      </c>
      <c r="AI36" s="35">
        <f t="shared" si="72"/>
        <v>0</v>
      </c>
      <c r="AJ36" s="35">
        <f t="shared" si="72"/>
        <v>0</v>
      </c>
      <c r="AK36" s="35">
        <f t="shared" si="72"/>
        <v>0</v>
      </c>
      <c r="AL36" s="35">
        <f t="shared" si="72"/>
        <v>0</v>
      </c>
      <c r="AM36" s="35">
        <f t="shared" si="72"/>
        <v>0</v>
      </c>
      <c r="AN36" s="35">
        <f t="shared" si="72"/>
        <v>0</v>
      </c>
      <c r="AO36" s="35">
        <f t="shared" si="72"/>
        <v>0</v>
      </c>
      <c r="AP36" s="36">
        <f t="shared" si="72"/>
        <v>0</v>
      </c>
      <c r="AQ36" s="82"/>
      <c r="AR36" s="82"/>
      <c r="AS36" s="82"/>
      <c r="AT36" s="82"/>
      <c r="AU36" s="82"/>
      <c r="AV36" s="82"/>
      <c r="AW36" s="82"/>
      <c r="AX36" s="82"/>
      <c r="AY36" s="82"/>
      <c r="AZ36" s="82"/>
      <c r="BA36" s="82"/>
      <c r="BB36" s="82"/>
      <c r="BC36" s="256"/>
      <c r="BD36" s="256"/>
      <c r="BE36" s="256"/>
      <c r="BF36" s="256"/>
      <c r="BG36" s="256"/>
      <c r="BH36" s="256"/>
      <c r="BI36" s="256"/>
      <c r="BJ36" s="256"/>
      <c r="BK36" s="256"/>
      <c r="BL36" s="256"/>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257"/>
      <c r="DQ36" s="8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row>
    <row r="37" spans="4:240" ht="24.75" customHeight="1" hidden="1" thickBot="1">
      <c r="D37" s="1" t="s">
        <v>118</v>
      </c>
      <c r="R37" s="1" t="s">
        <v>138</v>
      </c>
      <c r="AD37" s="168"/>
      <c r="AE37" s="258"/>
      <c r="AF37" s="3"/>
      <c r="AG37" s="82">
        <v>2</v>
      </c>
      <c r="AH37" s="37">
        <f aca="true" t="shared" si="73" ref="AH37:AP37">SUM(AH54:AH60)*100</f>
        <v>0</v>
      </c>
      <c r="AI37" s="38">
        <f t="shared" si="73"/>
        <v>0</v>
      </c>
      <c r="AJ37" s="38">
        <f t="shared" si="73"/>
        <v>0</v>
      </c>
      <c r="AK37" s="38">
        <f t="shared" si="73"/>
        <v>0</v>
      </c>
      <c r="AL37" s="38">
        <f t="shared" si="73"/>
        <v>0</v>
      </c>
      <c r="AM37" s="38">
        <f t="shared" si="73"/>
        <v>0</v>
      </c>
      <c r="AN37" s="38">
        <f t="shared" si="73"/>
        <v>0</v>
      </c>
      <c r="AO37" s="38">
        <f t="shared" si="73"/>
        <v>0</v>
      </c>
      <c r="AP37" s="39">
        <f t="shared" si="73"/>
        <v>0</v>
      </c>
      <c r="AQ37" s="82"/>
      <c r="AR37" s="82"/>
      <c r="AS37" s="82"/>
      <c r="AT37" s="82"/>
      <c r="AU37" s="82"/>
      <c r="AV37" s="82"/>
      <c r="AW37" s="82"/>
      <c r="AX37" s="82"/>
      <c r="AY37" s="82"/>
      <c r="AZ37" s="82"/>
      <c r="BA37" s="82"/>
      <c r="BB37" s="82"/>
      <c r="BC37" s="256"/>
      <c r="BD37" s="256"/>
      <c r="BE37" s="256"/>
      <c r="BF37" s="256"/>
      <c r="BG37" s="256"/>
      <c r="BH37" s="256"/>
      <c r="BI37" s="256"/>
      <c r="BJ37" s="256"/>
      <c r="BK37" s="256"/>
      <c r="BL37" s="256"/>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257"/>
      <c r="DQ37" s="8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row>
    <row r="38" spans="4:240" ht="24.75" customHeight="1" hidden="1" thickTop="1">
      <c r="D38" s="137"/>
      <c r="E38" s="138"/>
      <c r="F38" s="139">
        <v>6</v>
      </c>
      <c r="G38" s="140"/>
      <c r="H38" s="138">
        <v>7</v>
      </c>
      <c r="I38" s="139"/>
      <c r="J38" s="140"/>
      <c r="K38" s="138"/>
      <c r="L38" s="141"/>
      <c r="R38" s="137">
        <v>1</v>
      </c>
      <c r="S38" s="138">
        <v>2</v>
      </c>
      <c r="T38" s="139">
        <v>6</v>
      </c>
      <c r="U38" s="140">
        <v>8</v>
      </c>
      <c r="V38" s="138">
        <v>9</v>
      </c>
      <c r="W38" s="139">
        <v>4</v>
      </c>
      <c r="X38" s="140">
        <v>7</v>
      </c>
      <c r="Y38" s="138">
        <v>5</v>
      </c>
      <c r="Z38" s="141">
        <v>3</v>
      </c>
      <c r="AD38" s="168"/>
      <c r="AE38" s="258"/>
      <c r="AF38" s="3"/>
      <c r="AG38" s="82">
        <v>3</v>
      </c>
      <c r="AH38" s="37">
        <f aca="true" t="shared" si="74" ref="AH38:AP38">SUM(AH61:AH66)*100</f>
        <v>0</v>
      </c>
      <c r="AI38" s="38">
        <f t="shared" si="74"/>
        <v>0</v>
      </c>
      <c r="AJ38" s="38">
        <f t="shared" si="74"/>
        <v>0</v>
      </c>
      <c r="AK38" s="38">
        <f t="shared" si="74"/>
        <v>0</v>
      </c>
      <c r="AL38" s="38">
        <f t="shared" si="74"/>
        <v>0</v>
      </c>
      <c r="AM38" s="38">
        <f t="shared" si="74"/>
        <v>0</v>
      </c>
      <c r="AN38" s="38">
        <f t="shared" si="74"/>
        <v>0</v>
      </c>
      <c r="AO38" s="38">
        <f t="shared" si="74"/>
        <v>0</v>
      </c>
      <c r="AP38" s="39">
        <f t="shared" si="74"/>
        <v>0</v>
      </c>
      <c r="AQ38" s="82"/>
      <c r="AR38" s="82"/>
      <c r="AS38" s="82"/>
      <c r="AT38" s="82"/>
      <c r="AU38" s="82"/>
      <c r="AV38" s="82"/>
      <c r="AW38" s="82"/>
      <c r="AX38" s="82"/>
      <c r="AY38" s="82"/>
      <c r="AZ38" s="82"/>
      <c r="BA38" s="82"/>
      <c r="BB38" s="82"/>
      <c r="BC38" s="256"/>
      <c r="BD38" s="256"/>
      <c r="BE38" s="256"/>
      <c r="BF38" s="256"/>
      <c r="BG38" s="256"/>
      <c r="BH38" s="256"/>
      <c r="BI38" s="256"/>
      <c r="BJ38" s="256"/>
      <c r="BK38" s="256"/>
      <c r="BL38" s="256"/>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257"/>
      <c r="DQ38" s="8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row>
    <row r="39" spans="4:240" ht="24.75" customHeight="1" hidden="1">
      <c r="D39" s="142">
        <v>5</v>
      </c>
      <c r="E39" s="105"/>
      <c r="F39" s="106"/>
      <c r="G39" s="104"/>
      <c r="H39" s="105"/>
      <c r="I39" s="106">
        <v>9</v>
      </c>
      <c r="J39" s="104"/>
      <c r="K39" s="105"/>
      <c r="L39" s="143">
        <v>8</v>
      </c>
      <c r="R39" s="142">
        <v>3</v>
      </c>
      <c r="S39" s="105">
        <v>4</v>
      </c>
      <c r="T39" s="106">
        <v>5</v>
      </c>
      <c r="U39" s="104">
        <v>2</v>
      </c>
      <c r="V39" s="105">
        <v>1</v>
      </c>
      <c r="W39" s="106">
        <v>7</v>
      </c>
      <c r="X39" s="104">
        <v>6</v>
      </c>
      <c r="Y39" s="105">
        <v>8</v>
      </c>
      <c r="Z39" s="143">
        <v>9</v>
      </c>
      <c r="AD39" s="168"/>
      <c r="AE39" s="258"/>
      <c r="AF39" s="3"/>
      <c r="AG39" s="82">
        <v>4</v>
      </c>
      <c r="AH39" s="37">
        <f aca="true" t="shared" si="75" ref="AH39:AP39">SUM(AH67:AH71)*100</f>
        <v>0</v>
      </c>
      <c r="AI39" s="38">
        <f t="shared" si="75"/>
        <v>0</v>
      </c>
      <c r="AJ39" s="38">
        <f t="shared" si="75"/>
        <v>0</v>
      </c>
      <c r="AK39" s="38">
        <f t="shared" si="75"/>
        <v>0</v>
      </c>
      <c r="AL39" s="38">
        <f t="shared" si="75"/>
        <v>0</v>
      </c>
      <c r="AM39" s="38">
        <f t="shared" si="75"/>
        <v>0</v>
      </c>
      <c r="AN39" s="38">
        <f t="shared" si="75"/>
        <v>0</v>
      </c>
      <c r="AO39" s="38">
        <f t="shared" si="75"/>
        <v>0</v>
      </c>
      <c r="AP39" s="39">
        <f t="shared" si="75"/>
        <v>0</v>
      </c>
      <c r="AQ39" s="82"/>
      <c r="AR39" s="82"/>
      <c r="AS39" s="82"/>
      <c r="AT39" s="82"/>
      <c r="AU39" s="82"/>
      <c r="AV39" s="82"/>
      <c r="AW39" s="82"/>
      <c r="AX39" s="82"/>
      <c r="AY39" s="82"/>
      <c r="AZ39" s="82"/>
      <c r="BA39" s="82"/>
      <c r="BB39" s="82"/>
      <c r="BC39" s="256"/>
      <c r="BD39" s="256"/>
      <c r="BE39" s="256"/>
      <c r="BF39" s="256"/>
      <c r="BG39" s="256"/>
      <c r="BH39" s="256"/>
      <c r="BI39" s="256"/>
      <c r="BJ39" s="256"/>
      <c r="BK39" s="256"/>
      <c r="BL39" s="256"/>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257"/>
      <c r="DQ39" s="8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row>
    <row r="40" spans="4:240" ht="24.75" customHeight="1" hidden="1" thickBot="1">
      <c r="D40" s="144"/>
      <c r="E40" s="108"/>
      <c r="F40" s="109"/>
      <c r="G40" s="107">
        <v>6</v>
      </c>
      <c r="H40" s="108"/>
      <c r="I40" s="109">
        <v>4</v>
      </c>
      <c r="J40" s="107"/>
      <c r="K40" s="108">
        <v>3</v>
      </c>
      <c r="L40" s="145"/>
      <c r="R40" s="144">
        <v>8</v>
      </c>
      <c r="S40" s="108">
        <v>7</v>
      </c>
      <c r="T40" s="109">
        <v>9</v>
      </c>
      <c r="U40" s="107">
        <v>6</v>
      </c>
      <c r="V40" s="108">
        <v>5</v>
      </c>
      <c r="W40" s="109">
        <v>3</v>
      </c>
      <c r="X40" s="107">
        <v>4</v>
      </c>
      <c r="Y40" s="108">
        <v>1</v>
      </c>
      <c r="Z40" s="145">
        <v>2</v>
      </c>
      <c r="AD40" s="168"/>
      <c r="AE40" s="258"/>
      <c r="AF40" s="3"/>
      <c r="AG40" s="82">
        <v>5</v>
      </c>
      <c r="AH40" s="37">
        <f aca="true" t="shared" si="76" ref="AH40:AP40">SUM(AH72:AH75)*100</f>
        <v>0</v>
      </c>
      <c r="AI40" s="38">
        <f t="shared" si="76"/>
        <v>0</v>
      </c>
      <c r="AJ40" s="38">
        <f t="shared" si="76"/>
        <v>0</v>
      </c>
      <c r="AK40" s="38">
        <f t="shared" si="76"/>
        <v>0</v>
      </c>
      <c r="AL40" s="38">
        <f t="shared" si="76"/>
        <v>0</v>
      </c>
      <c r="AM40" s="38">
        <f t="shared" si="76"/>
        <v>0</v>
      </c>
      <c r="AN40" s="38">
        <f t="shared" si="76"/>
        <v>0</v>
      </c>
      <c r="AO40" s="38">
        <f t="shared" si="76"/>
        <v>0</v>
      </c>
      <c r="AP40" s="39">
        <f t="shared" si="76"/>
        <v>0</v>
      </c>
      <c r="AQ40" s="82"/>
      <c r="AR40" s="82"/>
      <c r="AS40" s="82"/>
      <c r="AT40" s="82"/>
      <c r="AU40" s="82"/>
      <c r="AV40" s="82"/>
      <c r="AW40" s="82"/>
      <c r="AX40" s="82"/>
      <c r="AY40" s="82"/>
      <c r="AZ40" s="82"/>
      <c r="BA40" s="82"/>
      <c r="BB40" s="82"/>
      <c r="BC40" s="256"/>
      <c r="BD40" s="256"/>
      <c r="BE40" s="256"/>
      <c r="BF40" s="256"/>
      <c r="BG40" s="256"/>
      <c r="BH40" s="256"/>
      <c r="BI40" s="256"/>
      <c r="BJ40" s="256"/>
      <c r="BK40" s="256"/>
      <c r="BL40" s="256"/>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257"/>
      <c r="DQ40" s="8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row>
    <row r="41" spans="4:240" ht="24.75" customHeight="1" hidden="1">
      <c r="D41" s="146"/>
      <c r="E41" s="102">
        <v>4</v>
      </c>
      <c r="F41" s="103"/>
      <c r="G41" s="101">
        <v>1</v>
      </c>
      <c r="H41" s="102"/>
      <c r="I41" s="103"/>
      <c r="J41" s="101">
        <v>3</v>
      </c>
      <c r="K41" s="102"/>
      <c r="L41" s="147"/>
      <c r="R41" s="146">
        <v>4</v>
      </c>
      <c r="S41" s="102">
        <v>5</v>
      </c>
      <c r="T41" s="103">
        <v>2</v>
      </c>
      <c r="U41" s="101">
        <v>9</v>
      </c>
      <c r="V41" s="102">
        <v>7</v>
      </c>
      <c r="W41" s="103">
        <v>1</v>
      </c>
      <c r="X41" s="101">
        <v>3</v>
      </c>
      <c r="Y41" s="102">
        <v>6</v>
      </c>
      <c r="Z41" s="147">
        <v>8</v>
      </c>
      <c r="AD41" s="168"/>
      <c r="AE41" s="258"/>
      <c r="AF41" s="3"/>
      <c r="AG41" s="82">
        <v>6</v>
      </c>
      <c r="AH41" s="37">
        <f aca="true" t="shared" si="77" ref="AH41:AP41">SUM(AH76:AH78)*100</f>
        <v>0</v>
      </c>
      <c r="AI41" s="38">
        <f t="shared" si="77"/>
        <v>0</v>
      </c>
      <c r="AJ41" s="38">
        <f t="shared" si="77"/>
        <v>0</v>
      </c>
      <c r="AK41" s="38">
        <f t="shared" si="77"/>
        <v>0</v>
      </c>
      <c r="AL41" s="38">
        <f t="shared" si="77"/>
        <v>0</v>
      </c>
      <c r="AM41" s="38">
        <f t="shared" si="77"/>
        <v>0</v>
      </c>
      <c r="AN41" s="38">
        <f t="shared" si="77"/>
        <v>0</v>
      </c>
      <c r="AO41" s="38">
        <f t="shared" si="77"/>
        <v>0</v>
      </c>
      <c r="AP41" s="39">
        <f t="shared" si="77"/>
        <v>0</v>
      </c>
      <c r="AQ41" s="82"/>
      <c r="AR41" s="82"/>
      <c r="AS41" s="82"/>
      <c r="AT41" s="82"/>
      <c r="AU41" s="82"/>
      <c r="AV41" s="82"/>
      <c r="AW41" s="82"/>
      <c r="AX41" s="82"/>
      <c r="AY41" s="82"/>
      <c r="AZ41" s="82"/>
      <c r="BA41" s="82"/>
      <c r="BB41" s="82"/>
      <c r="BC41" s="256"/>
      <c r="BD41" s="256"/>
      <c r="BE41" s="256"/>
      <c r="BF41" s="256"/>
      <c r="BG41" s="256"/>
      <c r="BH41" s="256"/>
      <c r="BI41" s="256"/>
      <c r="BJ41" s="256"/>
      <c r="BK41" s="256"/>
      <c r="BL41" s="256"/>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257"/>
      <c r="DQ41" s="8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row>
    <row r="42" spans="4:240" ht="24.75" customHeight="1" hidden="1">
      <c r="D42" s="142">
        <v>2</v>
      </c>
      <c r="E42" s="105"/>
      <c r="F42" s="106"/>
      <c r="G42" s="104"/>
      <c r="H42" s="105"/>
      <c r="I42" s="106"/>
      <c r="J42" s="104"/>
      <c r="K42" s="105"/>
      <c r="L42" s="143">
        <v>9</v>
      </c>
      <c r="R42" s="142">
        <v>9</v>
      </c>
      <c r="S42" s="105">
        <v>6</v>
      </c>
      <c r="T42" s="106">
        <v>8</v>
      </c>
      <c r="U42" s="104">
        <v>3</v>
      </c>
      <c r="V42" s="105">
        <v>2</v>
      </c>
      <c r="W42" s="106">
        <v>5</v>
      </c>
      <c r="X42" s="104">
        <v>1</v>
      </c>
      <c r="Y42" s="105">
        <v>7</v>
      </c>
      <c r="Z42" s="143">
        <v>4</v>
      </c>
      <c r="AD42" s="168"/>
      <c r="AE42" s="258"/>
      <c r="AF42" s="3"/>
      <c r="AG42" s="82">
        <v>7</v>
      </c>
      <c r="AH42" s="37">
        <f aca="true" t="shared" si="78" ref="AH42:AP42">SUM(AH79:AH80)*100</f>
        <v>0</v>
      </c>
      <c r="AI42" s="38">
        <f t="shared" si="78"/>
        <v>0</v>
      </c>
      <c r="AJ42" s="38">
        <f t="shared" si="78"/>
        <v>0</v>
      </c>
      <c r="AK42" s="38">
        <f t="shared" si="78"/>
        <v>0</v>
      </c>
      <c r="AL42" s="38">
        <f t="shared" si="78"/>
        <v>0</v>
      </c>
      <c r="AM42" s="38">
        <f t="shared" si="78"/>
        <v>0</v>
      </c>
      <c r="AN42" s="38">
        <f t="shared" si="78"/>
        <v>0</v>
      </c>
      <c r="AO42" s="38">
        <f t="shared" si="78"/>
        <v>0</v>
      </c>
      <c r="AP42" s="39">
        <f t="shared" si="78"/>
        <v>0</v>
      </c>
      <c r="AQ42" s="82"/>
      <c r="AR42" s="82"/>
      <c r="AS42" s="82"/>
      <c r="AT42" s="82"/>
      <c r="AU42" s="82"/>
      <c r="AV42" s="82"/>
      <c r="AW42" s="82"/>
      <c r="AX42" s="82"/>
      <c r="AY42" s="82"/>
      <c r="AZ42" s="82"/>
      <c r="BA42" s="82"/>
      <c r="BB42" s="82"/>
      <c r="BC42" s="256"/>
      <c r="BD42" s="256"/>
      <c r="BE42" s="256"/>
      <c r="BF42" s="256"/>
      <c r="BG42" s="256"/>
      <c r="BH42" s="256"/>
      <c r="BI42" s="256"/>
      <c r="BJ42" s="256"/>
      <c r="BK42" s="256"/>
      <c r="BL42" s="256"/>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257"/>
      <c r="DQ42" s="8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row>
    <row r="43" spans="4:240" ht="24.75" customHeight="1" hidden="1" thickBot="1">
      <c r="D43" s="144"/>
      <c r="E43" s="108"/>
      <c r="F43" s="109">
        <v>9</v>
      </c>
      <c r="G43" s="107"/>
      <c r="H43" s="108"/>
      <c r="I43" s="109">
        <v>5</v>
      </c>
      <c r="J43" s="107"/>
      <c r="K43" s="108">
        <v>4</v>
      </c>
      <c r="L43" s="145"/>
      <c r="R43" s="144">
        <v>7</v>
      </c>
      <c r="S43" s="108">
        <v>3</v>
      </c>
      <c r="T43" s="109">
        <v>1</v>
      </c>
      <c r="U43" s="107">
        <v>4</v>
      </c>
      <c r="V43" s="108">
        <v>8</v>
      </c>
      <c r="W43" s="109">
        <v>6</v>
      </c>
      <c r="X43" s="107">
        <v>2</v>
      </c>
      <c r="Y43" s="108">
        <v>9</v>
      </c>
      <c r="Z43" s="145">
        <v>5</v>
      </c>
      <c r="AD43" s="168"/>
      <c r="AE43" s="258"/>
      <c r="AF43" s="3"/>
      <c r="AG43" s="82">
        <v>8</v>
      </c>
      <c r="AH43" s="37">
        <f aca="true" t="shared" si="79" ref="AH43:AP43">SUM(AH81)*100</f>
        <v>0</v>
      </c>
      <c r="AI43" s="38">
        <f t="shared" si="79"/>
        <v>0</v>
      </c>
      <c r="AJ43" s="38">
        <f t="shared" si="79"/>
        <v>0</v>
      </c>
      <c r="AK43" s="38">
        <f t="shared" si="79"/>
        <v>0</v>
      </c>
      <c r="AL43" s="38">
        <f t="shared" si="79"/>
        <v>0</v>
      </c>
      <c r="AM43" s="38">
        <f t="shared" si="79"/>
        <v>0</v>
      </c>
      <c r="AN43" s="38">
        <f t="shared" si="79"/>
        <v>0</v>
      </c>
      <c r="AO43" s="38">
        <f t="shared" si="79"/>
        <v>0</v>
      </c>
      <c r="AP43" s="39">
        <f t="shared" si="79"/>
        <v>0</v>
      </c>
      <c r="AQ43" s="82"/>
      <c r="AR43" s="82"/>
      <c r="AS43" s="82"/>
      <c r="AT43" s="82"/>
      <c r="AU43" s="82"/>
      <c r="AV43" s="82"/>
      <c r="AW43" s="82"/>
      <c r="AX43" s="82"/>
      <c r="AY43" s="82"/>
      <c r="AZ43" s="82"/>
      <c r="BA43" s="82"/>
      <c r="BB43" s="82"/>
      <c r="BC43" s="256"/>
      <c r="BD43" s="256"/>
      <c r="BE43" s="256"/>
      <c r="BF43" s="256"/>
      <c r="BG43" s="256"/>
      <c r="BH43" s="256"/>
      <c r="BI43" s="256"/>
      <c r="BJ43" s="256"/>
      <c r="BK43" s="256"/>
      <c r="BL43" s="256"/>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257"/>
      <c r="DQ43" s="8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row>
    <row r="44" spans="4:240" ht="24.75" customHeight="1" hidden="1">
      <c r="D44" s="146"/>
      <c r="E44" s="102">
        <v>1</v>
      </c>
      <c r="F44" s="103"/>
      <c r="G44" s="101">
        <v>2</v>
      </c>
      <c r="H44" s="102"/>
      <c r="I44" s="103">
        <v>3</v>
      </c>
      <c r="J44" s="101"/>
      <c r="K44" s="102"/>
      <c r="L44" s="147"/>
      <c r="R44" s="146">
        <v>2</v>
      </c>
      <c r="S44" s="102">
        <v>1</v>
      </c>
      <c r="T44" s="103">
        <v>7</v>
      </c>
      <c r="U44" s="101">
        <v>5</v>
      </c>
      <c r="V44" s="102">
        <v>3</v>
      </c>
      <c r="W44" s="103">
        <v>9</v>
      </c>
      <c r="X44" s="101">
        <v>8</v>
      </c>
      <c r="Y44" s="102">
        <v>4</v>
      </c>
      <c r="Z44" s="147">
        <v>6</v>
      </c>
      <c r="AD44" s="168"/>
      <c r="AE44" s="258"/>
      <c r="AF44" s="3"/>
      <c r="AG44" s="82">
        <v>9</v>
      </c>
      <c r="AH44" s="43"/>
      <c r="AI44" s="44"/>
      <c r="AJ44" s="44"/>
      <c r="AK44" s="44"/>
      <c r="AL44" s="44"/>
      <c r="AM44" s="44"/>
      <c r="AN44" s="44"/>
      <c r="AO44" s="44"/>
      <c r="AP44" s="45"/>
      <c r="AQ44" s="82"/>
      <c r="AR44" s="82"/>
      <c r="AS44" s="82"/>
      <c r="AT44" s="82"/>
      <c r="AU44" s="82"/>
      <c r="AV44" s="82"/>
      <c r="AW44" s="82"/>
      <c r="AX44" s="82"/>
      <c r="AY44" s="82"/>
      <c r="AZ44" s="82"/>
      <c r="BA44" s="82"/>
      <c r="BB44" s="82"/>
      <c r="BC44" s="256"/>
      <c r="BD44" s="256"/>
      <c r="BE44" s="256"/>
      <c r="BF44" s="256"/>
      <c r="BG44" s="256"/>
      <c r="BH44" s="256"/>
      <c r="BI44" s="256"/>
      <c r="BJ44" s="256"/>
      <c r="BK44" s="256"/>
      <c r="BL44" s="256"/>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257"/>
      <c r="DQ44" s="8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row>
    <row r="45" spans="4:240" ht="19.5" hidden="1" thickBot="1">
      <c r="D45" s="142">
        <v>7</v>
      </c>
      <c r="E45" s="105"/>
      <c r="F45" s="106"/>
      <c r="G45" s="104">
        <v>4</v>
      </c>
      <c r="H45" s="105"/>
      <c r="I45" s="106"/>
      <c r="J45" s="104"/>
      <c r="K45" s="105"/>
      <c r="L45" s="143">
        <v>1</v>
      </c>
      <c r="R45" s="142">
        <v>6</v>
      </c>
      <c r="S45" s="105">
        <v>9</v>
      </c>
      <c r="T45" s="106">
        <v>3</v>
      </c>
      <c r="U45" s="104">
        <v>7</v>
      </c>
      <c r="V45" s="105">
        <v>4</v>
      </c>
      <c r="W45" s="106">
        <v>8</v>
      </c>
      <c r="X45" s="104">
        <v>5</v>
      </c>
      <c r="Y45" s="105">
        <v>2</v>
      </c>
      <c r="Z45" s="143">
        <v>1</v>
      </c>
      <c r="AE45" s="243"/>
      <c r="AF45" s="3"/>
      <c r="AG45" s="82"/>
      <c r="AH45" s="82"/>
      <c r="AI45" s="82"/>
      <c r="AJ45" s="82"/>
      <c r="AK45" s="82"/>
      <c r="AL45" s="82"/>
      <c r="AM45" s="82"/>
      <c r="AN45" s="82"/>
      <c r="AO45" s="82"/>
      <c r="AP45" s="82"/>
      <c r="AQ45" s="82"/>
      <c r="AR45" s="82"/>
      <c r="AS45" s="82"/>
      <c r="AT45" s="82"/>
      <c r="AU45" s="82"/>
      <c r="AV45" s="82"/>
      <c r="AW45" s="82"/>
      <c r="AX45" s="82"/>
      <c r="AY45" s="82"/>
      <c r="AZ45" s="82"/>
      <c r="BA45" s="82"/>
      <c r="BB45" s="82"/>
      <c r="BC45" s="256"/>
      <c r="BD45" s="256"/>
      <c r="BE45" s="256"/>
      <c r="BF45" s="256"/>
      <c r="BG45" s="256"/>
      <c r="BH45" s="256"/>
      <c r="BI45" s="256"/>
      <c r="BJ45" s="256"/>
      <c r="BK45" s="256"/>
      <c r="BL45" s="256"/>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257"/>
      <c r="DQ45" s="8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row>
    <row r="46" spans="4:121" ht="19.5" hidden="1" thickBot="1">
      <c r="D46" s="148"/>
      <c r="E46" s="149"/>
      <c r="F46" s="150"/>
      <c r="G46" s="151"/>
      <c r="H46" s="149">
        <v>1</v>
      </c>
      <c r="I46" s="150"/>
      <c r="J46" s="151">
        <v>8</v>
      </c>
      <c r="K46" s="149"/>
      <c r="L46" s="152"/>
      <c r="R46" s="148">
        <v>5</v>
      </c>
      <c r="S46" s="149">
        <v>8</v>
      </c>
      <c r="T46" s="150">
        <v>4</v>
      </c>
      <c r="U46" s="151">
        <v>1</v>
      </c>
      <c r="V46" s="149">
        <v>6</v>
      </c>
      <c r="W46" s="150">
        <v>2</v>
      </c>
      <c r="X46" s="151">
        <v>9</v>
      </c>
      <c r="Y46" s="149">
        <v>3</v>
      </c>
      <c r="Z46" s="152">
        <v>7</v>
      </c>
      <c r="AE46" s="243"/>
      <c r="AF46" s="4">
        <v>1</v>
      </c>
      <c r="AG46" s="5">
        <v>2</v>
      </c>
      <c r="AH46" s="17">
        <f aca="true" t="shared" si="80" ref="AH46:AP53">1*AND(D$5=D6,D$5&gt;0)</f>
        <v>0</v>
      </c>
      <c r="AI46" s="18">
        <f t="shared" si="80"/>
        <v>0</v>
      </c>
      <c r="AJ46" s="18">
        <f t="shared" si="80"/>
        <v>0</v>
      </c>
      <c r="AK46" s="18">
        <f t="shared" si="80"/>
        <v>0</v>
      </c>
      <c r="AL46" s="18">
        <f t="shared" si="80"/>
        <v>0</v>
      </c>
      <c r="AM46" s="18">
        <f t="shared" si="80"/>
        <v>0</v>
      </c>
      <c r="AN46" s="18">
        <f t="shared" si="80"/>
        <v>0</v>
      </c>
      <c r="AO46" s="18">
        <f t="shared" si="80"/>
        <v>0</v>
      </c>
      <c r="AP46" s="19">
        <f t="shared" si="80"/>
        <v>0</v>
      </c>
      <c r="AQ46" s="3"/>
      <c r="AR46" s="3"/>
      <c r="AS46" s="3"/>
      <c r="AT46" s="3"/>
      <c r="AU46" s="3"/>
      <c r="AV46" s="3"/>
      <c r="AW46" s="3"/>
      <c r="AX46" s="3"/>
      <c r="AY46" s="3"/>
      <c r="AZ46" s="3"/>
      <c r="BA46" s="3"/>
      <c r="BB46" s="3"/>
      <c r="BC46" s="78"/>
      <c r="BD46" s="78"/>
      <c r="BE46" s="78"/>
      <c r="BF46" s="78"/>
      <c r="BG46" s="78"/>
      <c r="BH46" s="78"/>
      <c r="BI46" s="78"/>
      <c r="BJ46" s="78"/>
      <c r="BK46" s="78"/>
      <c r="BL46" s="78"/>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246"/>
      <c r="DQ46" s="3"/>
    </row>
    <row r="47" spans="31:121" ht="13.5" hidden="1" thickTop="1">
      <c r="AE47" s="243"/>
      <c r="AF47" s="6">
        <v>1</v>
      </c>
      <c r="AG47" s="7">
        <v>3</v>
      </c>
      <c r="AH47" s="20">
        <f t="shared" si="80"/>
        <v>0</v>
      </c>
      <c r="AI47" s="21">
        <f t="shared" si="80"/>
        <v>0</v>
      </c>
      <c r="AJ47" s="21">
        <f t="shared" si="80"/>
        <v>0</v>
      </c>
      <c r="AK47" s="21">
        <f t="shared" si="80"/>
        <v>0</v>
      </c>
      <c r="AL47" s="21">
        <f t="shared" si="80"/>
        <v>0</v>
      </c>
      <c r="AM47" s="21">
        <f t="shared" si="80"/>
        <v>0</v>
      </c>
      <c r="AN47" s="21">
        <f t="shared" si="80"/>
        <v>0</v>
      </c>
      <c r="AO47" s="21">
        <f t="shared" si="80"/>
        <v>0</v>
      </c>
      <c r="AP47" s="22">
        <f t="shared" si="80"/>
        <v>0</v>
      </c>
      <c r="AQ47" s="3"/>
      <c r="AR47" s="3"/>
      <c r="AS47" s="3"/>
      <c r="AT47" s="3"/>
      <c r="AU47" s="3"/>
      <c r="AV47" s="3"/>
      <c r="AW47" s="3"/>
      <c r="AX47" s="3"/>
      <c r="AY47" s="3"/>
      <c r="AZ47" s="3"/>
      <c r="BA47" s="3"/>
      <c r="BB47" s="244"/>
      <c r="BC47" s="259"/>
      <c r="BD47" s="259"/>
      <c r="BE47" s="259"/>
      <c r="BF47" s="259"/>
      <c r="BG47" s="259"/>
      <c r="BH47" s="259"/>
      <c r="BI47" s="259"/>
      <c r="BJ47" s="259"/>
      <c r="BK47" s="259"/>
      <c r="BL47" s="259"/>
      <c r="BM47" s="244"/>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246"/>
      <c r="DQ47" s="3"/>
    </row>
    <row r="48" spans="31:121" ht="12.75" hidden="1">
      <c r="AE48" s="243"/>
      <c r="AF48" s="6">
        <v>1</v>
      </c>
      <c r="AG48" s="7">
        <v>4</v>
      </c>
      <c r="AH48" s="20">
        <f t="shared" si="80"/>
        <v>0</v>
      </c>
      <c r="AI48" s="21">
        <f t="shared" si="80"/>
        <v>0</v>
      </c>
      <c r="AJ48" s="21">
        <f t="shared" si="80"/>
        <v>0</v>
      </c>
      <c r="AK48" s="21">
        <f t="shared" si="80"/>
        <v>0</v>
      </c>
      <c r="AL48" s="21">
        <f t="shared" si="80"/>
        <v>0</v>
      </c>
      <c r="AM48" s="21">
        <f t="shared" si="80"/>
        <v>0</v>
      </c>
      <c r="AN48" s="21">
        <f t="shared" si="80"/>
        <v>0</v>
      </c>
      <c r="AO48" s="21">
        <f t="shared" si="80"/>
        <v>0</v>
      </c>
      <c r="AP48" s="22">
        <f t="shared" si="80"/>
        <v>0</v>
      </c>
      <c r="AQ48" s="3"/>
      <c r="AR48" s="3"/>
      <c r="AS48" s="3"/>
      <c r="AT48" s="3"/>
      <c r="AU48" s="3"/>
      <c r="AV48" s="3"/>
      <c r="AW48" s="3"/>
      <c r="AX48" s="3"/>
      <c r="AY48" s="3"/>
      <c r="AZ48" s="3"/>
      <c r="BA48" s="3"/>
      <c r="BB48" s="3"/>
      <c r="BC48" s="78"/>
      <c r="BD48" s="78"/>
      <c r="BE48" s="78"/>
      <c r="BF48" s="78"/>
      <c r="BG48" s="78"/>
      <c r="BH48" s="78"/>
      <c r="BI48" s="78"/>
      <c r="BJ48" s="78"/>
      <c r="BK48" s="78"/>
      <c r="BL48" s="78"/>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246"/>
      <c r="DQ48" s="3"/>
    </row>
    <row r="49" spans="31:121" ht="12.75" hidden="1">
      <c r="AE49" s="243"/>
      <c r="AF49" s="6">
        <v>1</v>
      </c>
      <c r="AG49" s="7">
        <v>5</v>
      </c>
      <c r="AH49" s="20">
        <f t="shared" si="80"/>
        <v>0</v>
      </c>
      <c r="AI49" s="21">
        <f t="shared" si="80"/>
        <v>0</v>
      </c>
      <c r="AJ49" s="21">
        <f t="shared" si="80"/>
        <v>0</v>
      </c>
      <c r="AK49" s="21">
        <f t="shared" si="80"/>
        <v>0</v>
      </c>
      <c r="AL49" s="21">
        <f t="shared" si="80"/>
        <v>0</v>
      </c>
      <c r="AM49" s="21">
        <f t="shared" si="80"/>
        <v>0</v>
      </c>
      <c r="AN49" s="21">
        <f t="shared" si="80"/>
        <v>0</v>
      </c>
      <c r="AO49" s="21">
        <f t="shared" si="80"/>
        <v>0</v>
      </c>
      <c r="AP49" s="22">
        <f t="shared" si="80"/>
        <v>0</v>
      </c>
      <c r="AQ49" s="3"/>
      <c r="AR49" s="3"/>
      <c r="AS49" s="3"/>
      <c r="AT49" s="3"/>
      <c r="AU49" s="3"/>
      <c r="AV49" s="3"/>
      <c r="AW49" s="3"/>
      <c r="AX49" s="3"/>
      <c r="AY49" s="3"/>
      <c r="AZ49" s="3"/>
      <c r="BA49" s="3"/>
      <c r="BB49" s="3"/>
      <c r="BC49" s="78"/>
      <c r="BD49" s="78"/>
      <c r="BE49" s="78"/>
      <c r="BF49" s="78"/>
      <c r="BG49" s="78"/>
      <c r="BH49" s="78"/>
      <c r="BI49" s="78"/>
      <c r="BJ49" s="78"/>
      <c r="BK49" s="78"/>
      <c r="BL49" s="78"/>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246"/>
      <c r="DQ49" s="3"/>
    </row>
    <row r="50" spans="31:120" ht="12.75" hidden="1">
      <c r="AE50" s="243"/>
      <c r="AF50" s="6">
        <v>1</v>
      </c>
      <c r="AG50" s="7">
        <v>6</v>
      </c>
      <c r="AH50" s="20">
        <f t="shared" si="80"/>
        <v>0</v>
      </c>
      <c r="AI50" s="21">
        <f t="shared" si="80"/>
        <v>0</v>
      </c>
      <c r="AJ50" s="21">
        <f t="shared" si="80"/>
        <v>0</v>
      </c>
      <c r="AK50" s="21">
        <f t="shared" si="80"/>
        <v>0</v>
      </c>
      <c r="AL50" s="21">
        <f t="shared" si="80"/>
        <v>0</v>
      </c>
      <c r="AM50" s="21">
        <f t="shared" si="80"/>
        <v>0</v>
      </c>
      <c r="AN50" s="21">
        <f t="shared" si="80"/>
        <v>0</v>
      </c>
      <c r="AO50" s="21">
        <f t="shared" si="80"/>
        <v>0</v>
      </c>
      <c r="AP50" s="22">
        <f t="shared" si="80"/>
        <v>0</v>
      </c>
      <c r="AQ50" s="3"/>
      <c r="AR50" s="3"/>
      <c r="AS50" s="3"/>
      <c r="AT50" s="3"/>
      <c r="AU50" s="3"/>
      <c r="AV50" s="3"/>
      <c r="AW50" s="3"/>
      <c r="AX50" s="3"/>
      <c r="AY50" s="3"/>
      <c r="AZ50" s="3"/>
      <c r="BA50" s="3"/>
      <c r="BB50" s="244"/>
      <c r="BC50" s="259"/>
      <c r="BD50" s="259"/>
      <c r="BE50" s="259"/>
      <c r="BF50" s="259"/>
      <c r="BG50" s="259"/>
      <c r="BH50" s="259"/>
      <c r="BI50" s="259"/>
      <c r="BJ50" s="259"/>
      <c r="BK50" s="259"/>
      <c r="BL50" s="259"/>
      <c r="BM50" s="244"/>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246"/>
    </row>
    <row r="51" spans="31:120" ht="12.75" hidden="1">
      <c r="AE51" s="243"/>
      <c r="AF51" s="6">
        <v>1</v>
      </c>
      <c r="AG51" s="7">
        <v>7</v>
      </c>
      <c r="AH51" s="20">
        <f t="shared" si="80"/>
        <v>0</v>
      </c>
      <c r="AI51" s="21">
        <f t="shared" si="80"/>
        <v>0</v>
      </c>
      <c r="AJ51" s="21">
        <f t="shared" si="80"/>
        <v>0</v>
      </c>
      <c r="AK51" s="21">
        <f t="shared" si="80"/>
        <v>0</v>
      </c>
      <c r="AL51" s="21">
        <f t="shared" si="80"/>
        <v>0</v>
      </c>
      <c r="AM51" s="21">
        <f t="shared" si="80"/>
        <v>0</v>
      </c>
      <c r="AN51" s="21">
        <f t="shared" si="80"/>
        <v>0</v>
      </c>
      <c r="AO51" s="21">
        <f t="shared" si="80"/>
        <v>0</v>
      </c>
      <c r="AP51" s="22">
        <f t="shared" si="80"/>
        <v>0</v>
      </c>
      <c r="AQ51" s="3"/>
      <c r="AR51" s="3"/>
      <c r="AS51" s="3"/>
      <c r="AT51" s="3"/>
      <c r="AU51" s="3"/>
      <c r="AV51" s="3"/>
      <c r="AW51" s="3"/>
      <c r="AX51" s="3"/>
      <c r="AY51" s="3"/>
      <c r="AZ51" s="3"/>
      <c r="BA51" s="3"/>
      <c r="BB51" s="3"/>
      <c r="BC51" s="78"/>
      <c r="BD51" s="78"/>
      <c r="BE51" s="78"/>
      <c r="BF51" s="78"/>
      <c r="BG51" s="78"/>
      <c r="BH51" s="78"/>
      <c r="BI51" s="78"/>
      <c r="BJ51" s="78"/>
      <c r="BK51" s="78"/>
      <c r="BL51" s="78"/>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246"/>
    </row>
    <row r="52" spans="31:120" ht="12.75" hidden="1">
      <c r="AE52" s="243"/>
      <c r="AF52" s="6">
        <v>1</v>
      </c>
      <c r="AG52" s="7">
        <v>8</v>
      </c>
      <c r="AH52" s="20">
        <f t="shared" si="80"/>
        <v>0</v>
      </c>
      <c r="AI52" s="21">
        <f t="shared" si="80"/>
        <v>0</v>
      </c>
      <c r="AJ52" s="21">
        <f t="shared" si="80"/>
        <v>0</v>
      </c>
      <c r="AK52" s="21">
        <f t="shared" si="80"/>
        <v>0</v>
      </c>
      <c r="AL52" s="21">
        <f t="shared" si="80"/>
        <v>0</v>
      </c>
      <c r="AM52" s="21">
        <f t="shared" si="80"/>
        <v>0</v>
      </c>
      <c r="AN52" s="21">
        <f t="shared" si="80"/>
        <v>0</v>
      </c>
      <c r="AO52" s="21">
        <f t="shared" si="80"/>
        <v>0</v>
      </c>
      <c r="AP52" s="22">
        <f t="shared" si="80"/>
        <v>0</v>
      </c>
      <c r="AQ52" s="3"/>
      <c r="AR52" s="3"/>
      <c r="AS52" s="3"/>
      <c r="AT52" s="3"/>
      <c r="AU52" s="3"/>
      <c r="AV52" s="3"/>
      <c r="AW52" s="3"/>
      <c r="AX52" s="3"/>
      <c r="AY52" s="3"/>
      <c r="AZ52" s="3"/>
      <c r="BA52" s="3"/>
      <c r="BB52" s="3"/>
      <c r="BC52" s="78"/>
      <c r="BD52" s="78"/>
      <c r="BE52" s="78"/>
      <c r="BF52" s="78"/>
      <c r="BG52" s="78"/>
      <c r="BH52" s="78"/>
      <c r="BI52" s="78"/>
      <c r="BJ52" s="78"/>
      <c r="BK52" s="78"/>
      <c r="BL52" s="78"/>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246"/>
    </row>
    <row r="53" spans="31:120" ht="13.5" hidden="1" thickBot="1">
      <c r="AE53" s="243"/>
      <c r="AF53" s="12">
        <v>1</v>
      </c>
      <c r="AG53" s="13">
        <v>9</v>
      </c>
      <c r="AH53" s="23">
        <f t="shared" si="80"/>
        <v>0</v>
      </c>
      <c r="AI53" s="24">
        <f t="shared" si="80"/>
        <v>0</v>
      </c>
      <c r="AJ53" s="24">
        <f t="shared" si="80"/>
        <v>0</v>
      </c>
      <c r="AK53" s="24">
        <f t="shared" si="80"/>
        <v>0</v>
      </c>
      <c r="AL53" s="24">
        <f t="shared" si="80"/>
        <v>0</v>
      </c>
      <c r="AM53" s="24">
        <f t="shared" si="80"/>
        <v>0</v>
      </c>
      <c r="AN53" s="24">
        <f t="shared" si="80"/>
        <v>0</v>
      </c>
      <c r="AO53" s="24">
        <f t="shared" si="80"/>
        <v>0</v>
      </c>
      <c r="AP53" s="25">
        <f t="shared" si="80"/>
        <v>0</v>
      </c>
      <c r="AQ53" s="3"/>
      <c r="AR53" s="3"/>
      <c r="AS53" s="3"/>
      <c r="AT53" s="3"/>
      <c r="AU53" s="3"/>
      <c r="AV53" s="3"/>
      <c r="AW53" s="3"/>
      <c r="AX53" s="3"/>
      <c r="AY53" s="3"/>
      <c r="AZ53" s="3"/>
      <c r="BA53" s="3"/>
      <c r="BB53" s="244"/>
      <c r="BC53" s="259"/>
      <c r="BD53" s="259"/>
      <c r="BE53" s="259"/>
      <c r="BF53" s="259"/>
      <c r="BG53" s="259"/>
      <c r="BH53" s="259"/>
      <c r="BI53" s="259"/>
      <c r="BJ53" s="259"/>
      <c r="BK53" s="259"/>
      <c r="BL53" s="259"/>
      <c r="BM53" s="244"/>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246"/>
    </row>
    <row r="54" spans="31:120" ht="12.75" hidden="1">
      <c r="AE54" s="243"/>
      <c r="AF54" s="8">
        <v>2</v>
      </c>
      <c r="AG54" s="9">
        <v>3</v>
      </c>
      <c r="AH54" s="20">
        <f aca="true" t="shared" si="81" ref="AH54:AP60">1*AND(D$6=D7,D$6&gt;0)</f>
        <v>0</v>
      </c>
      <c r="AI54" s="21">
        <f t="shared" si="81"/>
        <v>0</v>
      </c>
      <c r="AJ54" s="21">
        <f t="shared" si="81"/>
        <v>0</v>
      </c>
      <c r="AK54" s="21">
        <f t="shared" si="81"/>
        <v>0</v>
      </c>
      <c r="AL54" s="21">
        <f t="shared" si="81"/>
        <v>0</v>
      </c>
      <c r="AM54" s="21">
        <f t="shared" si="81"/>
        <v>0</v>
      </c>
      <c r="AN54" s="21">
        <f t="shared" si="81"/>
        <v>0</v>
      </c>
      <c r="AO54" s="21">
        <f t="shared" si="81"/>
        <v>0</v>
      </c>
      <c r="AP54" s="22">
        <f t="shared" si="81"/>
        <v>0</v>
      </c>
      <c r="AQ54" s="3"/>
      <c r="AR54" s="3"/>
      <c r="AS54" s="3"/>
      <c r="AT54" s="3"/>
      <c r="AU54" s="3"/>
      <c r="AV54" s="3"/>
      <c r="AW54" s="3"/>
      <c r="AX54" s="3"/>
      <c r="AY54" s="3"/>
      <c r="AZ54" s="3"/>
      <c r="BA54" s="3"/>
      <c r="BB54" s="3"/>
      <c r="BC54" s="78"/>
      <c r="BD54" s="78"/>
      <c r="BE54" s="78"/>
      <c r="BF54" s="78"/>
      <c r="BG54" s="78"/>
      <c r="BH54" s="78"/>
      <c r="BI54" s="78"/>
      <c r="BJ54" s="78"/>
      <c r="BK54" s="78"/>
      <c r="BL54" s="78"/>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246"/>
    </row>
    <row r="55" spans="31:120" ht="12.75" hidden="1">
      <c r="AE55" s="243"/>
      <c r="AF55" s="8">
        <v>2</v>
      </c>
      <c r="AG55" s="9">
        <v>4</v>
      </c>
      <c r="AH55" s="20">
        <f t="shared" si="81"/>
        <v>0</v>
      </c>
      <c r="AI55" s="21">
        <f t="shared" si="81"/>
        <v>0</v>
      </c>
      <c r="AJ55" s="21">
        <f t="shared" si="81"/>
        <v>0</v>
      </c>
      <c r="AK55" s="21">
        <f t="shared" si="81"/>
        <v>0</v>
      </c>
      <c r="AL55" s="21">
        <f t="shared" si="81"/>
        <v>0</v>
      </c>
      <c r="AM55" s="21">
        <f t="shared" si="81"/>
        <v>0</v>
      </c>
      <c r="AN55" s="21">
        <f t="shared" si="81"/>
        <v>0</v>
      </c>
      <c r="AO55" s="21">
        <f t="shared" si="81"/>
        <v>0</v>
      </c>
      <c r="AP55" s="22">
        <f t="shared" si="81"/>
        <v>0</v>
      </c>
      <c r="AQ55" s="3"/>
      <c r="AR55" s="3"/>
      <c r="AS55" s="3"/>
      <c r="AT55" s="3"/>
      <c r="AU55" s="3"/>
      <c r="AV55" s="3"/>
      <c r="AW55" s="3"/>
      <c r="AX55" s="3"/>
      <c r="AY55" s="3"/>
      <c r="AZ55" s="3"/>
      <c r="BA55" s="3"/>
      <c r="BB55" s="3"/>
      <c r="BC55" s="78"/>
      <c r="BD55" s="78"/>
      <c r="BE55" s="78"/>
      <c r="BF55" s="78"/>
      <c r="BG55" s="78"/>
      <c r="BH55" s="78"/>
      <c r="BI55" s="78"/>
      <c r="BJ55" s="78"/>
      <c r="BK55" s="78"/>
      <c r="BL55" s="78"/>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246"/>
    </row>
    <row r="56" spans="31:120" ht="12.75" hidden="1">
      <c r="AE56" s="243"/>
      <c r="AF56" s="8">
        <v>2</v>
      </c>
      <c r="AG56" s="9">
        <v>5</v>
      </c>
      <c r="AH56" s="20">
        <f t="shared" si="81"/>
        <v>0</v>
      </c>
      <c r="AI56" s="21">
        <f t="shared" si="81"/>
        <v>0</v>
      </c>
      <c r="AJ56" s="21">
        <f t="shared" si="81"/>
        <v>0</v>
      </c>
      <c r="AK56" s="21">
        <f t="shared" si="81"/>
        <v>0</v>
      </c>
      <c r="AL56" s="21">
        <f t="shared" si="81"/>
        <v>0</v>
      </c>
      <c r="AM56" s="21">
        <f t="shared" si="81"/>
        <v>0</v>
      </c>
      <c r="AN56" s="21">
        <f t="shared" si="81"/>
        <v>0</v>
      </c>
      <c r="AO56" s="21">
        <f t="shared" si="81"/>
        <v>0</v>
      </c>
      <c r="AP56" s="22">
        <f t="shared" si="81"/>
        <v>0</v>
      </c>
      <c r="AQ56" s="3"/>
      <c r="AR56" s="3"/>
      <c r="AS56" s="3"/>
      <c r="AT56" s="3"/>
      <c r="AU56" s="3"/>
      <c r="AV56" s="3"/>
      <c r="AW56" s="3"/>
      <c r="AX56" s="3"/>
      <c r="AY56" s="3"/>
      <c r="AZ56" s="3"/>
      <c r="BA56" s="3"/>
      <c r="BB56" s="3"/>
      <c r="BC56" s="78"/>
      <c r="BD56" s="78"/>
      <c r="BE56" s="78"/>
      <c r="BF56" s="78"/>
      <c r="BG56" s="78"/>
      <c r="BH56" s="78"/>
      <c r="BI56" s="78"/>
      <c r="BJ56" s="78"/>
      <c r="BK56" s="78"/>
      <c r="BL56" s="78"/>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246"/>
    </row>
    <row r="57" spans="31:120" ht="12.75" hidden="1">
      <c r="AE57" s="243"/>
      <c r="AF57" s="8">
        <v>2</v>
      </c>
      <c r="AG57" s="9">
        <v>6</v>
      </c>
      <c r="AH57" s="20">
        <f t="shared" si="81"/>
        <v>0</v>
      </c>
      <c r="AI57" s="21">
        <f t="shared" si="81"/>
        <v>0</v>
      </c>
      <c r="AJ57" s="21">
        <f t="shared" si="81"/>
        <v>0</v>
      </c>
      <c r="AK57" s="21">
        <f t="shared" si="81"/>
        <v>0</v>
      </c>
      <c r="AL57" s="21">
        <f t="shared" si="81"/>
        <v>0</v>
      </c>
      <c r="AM57" s="21">
        <f t="shared" si="81"/>
        <v>0</v>
      </c>
      <c r="AN57" s="21">
        <f t="shared" si="81"/>
        <v>0</v>
      </c>
      <c r="AO57" s="21">
        <f t="shared" si="81"/>
        <v>0</v>
      </c>
      <c r="AP57" s="22">
        <f t="shared" si="81"/>
        <v>0</v>
      </c>
      <c r="AQ57" s="3"/>
      <c r="AR57" s="3"/>
      <c r="AS57" s="3"/>
      <c r="AT57" s="3"/>
      <c r="AU57" s="3"/>
      <c r="AV57" s="3"/>
      <c r="AW57" s="3"/>
      <c r="AX57" s="3"/>
      <c r="AY57" s="3"/>
      <c r="AZ57" s="3"/>
      <c r="BA57" s="3"/>
      <c r="BB57" s="3"/>
      <c r="BC57" s="78"/>
      <c r="BD57" s="78"/>
      <c r="BE57" s="78"/>
      <c r="BF57" s="78"/>
      <c r="BG57" s="78"/>
      <c r="BH57" s="78"/>
      <c r="BI57" s="78"/>
      <c r="BJ57" s="78"/>
      <c r="BK57" s="78"/>
      <c r="BL57" s="78"/>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246"/>
    </row>
    <row r="58" spans="31:120" ht="12.75" hidden="1">
      <c r="AE58" s="243"/>
      <c r="AF58" s="8">
        <v>2</v>
      </c>
      <c r="AG58" s="9">
        <v>7</v>
      </c>
      <c r="AH58" s="20">
        <f t="shared" si="81"/>
        <v>0</v>
      </c>
      <c r="AI58" s="21">
        <f t="shared" si="81"/>
        <v>0</v>
      </c>
      <c r="AJ58" s="21">
        <f t="shared" si="81"/>
        <v>0</v>
      </c>
      <c r="AK58" s="21">
        <f t="shared" si="81"/>
        <v>0</v>
      </c>
      <c r="AL58" s="21">
        <f t="shared" si="81"/>
        <v>0</v>
      </c>
      <c r="AM58" s="21">
        <f t="shared" si="81"/>
        <v>0</v>
      </c>
      <c r="AN58" s="21">
        <f t="shared" si="81"/>
        <v>0</v>
      </c>
      <c r="AO58" s="21">
        <f t="shared" si="81"/>
        <v>0</v>
      </c>
      <c r="AP58" s="22">
        <f t="shared" si="81"/>
        <v>0</v>
      </c>
      <c r="AQ58" s="3"/>
      <c r="AR58" s="3"/>
      <c r="AS58" s="3"/>
      <c r="AT58" s="3"/>
      <c r="AU58" s="3"/>
      <c r="AV58" s="3"/>
      <c r="AW58" s="3"/>
      <c r="AX58" s="3"/>
      <c r="AY58" s="3"/>
      <c r="AZ58" s="3"/>
      <c r="BA58" s="3"/>
      <c r="BB58" s="3"/>
      <c r="BC58" s="78"/>
      <c r="BD58" s="78"/>
      <c r="BE58" s="78"/>
      <c r="BF58" s="78"/>
      <c r="BG58" s="78"/>
      <c r="BH58" s="78"/>
      <c r="BI58" s="78"/>
      <c r="BJ58" s="78"/>
      <c r="BK58" s="78"/>
      <c r="BL58" s="78"/>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246"/>
    </row>
    <row r="59" spans="31:120" ht="12.75" hidden="1">
      <c r="AE59" s="243"/>
      <c r="AF59" s="8">
        <v>2</v>
      </c>
      <c r="AG59" s="9">
        <v>8</v>
      </c>
      <c r="AH59" s="20">
        <f t="shared" si="81"/>
        <v>0</v>
      </c>
      <c r="AI59" s="21">
        <f t="shared" si="81"/>
        <v>0</v>
      </c>
      <c r="AJ59" s="21">
        <f t="shared" si="81"/>
        <v>0</v>
      </c>
      <c r="AK59" s="21">
        <f t="shared" si="81"/>
        <v>0</v>
      </c>
      <c r="AL59" s="21">
        <f t="shared" si="81"/>
        <v>0</v>
      </c>
      <c r="AM59" s="21">
        <f t="shared" si="81"/>
        <v>0</v>
      </c>
      <c r="AN59" s="21">
        <f t="shared" si="81"/>
        <v>0</v>
      </c>
      <c r="AO59" s="21">
        <f t="shared" si="81"/>
        <v>0</v>
      </c>
      <c r="AP59" s="22">
        <f t="shared" si="81"/>
        <v>0</v>
      </c>
      <c r="AQ59" s="3"/>
      <c r="AR59" s="3"/>
      <c r="AS59" s="3"/>
      <c r="AT59" s="3"/>
      <c r="AU59" s="3"/>
      <c r="AV59" s="3"/>
      <c r="AW59" s="3"/>
      <c r="AX59" s="3"/>
      <c r="AY59" s="3"/>
      <c r="AZ59" s="3"/>
      <c r="BA59" s="3"/>
      <c r="BB59" s="3"/>
      <c r="BC59" s="78"/>
      <c r="BD59" s="78"/>
      <c r="BE59" s="78"/>
      <c r="BF59" s="78"/>
      <c r="BG59" s="78"/>
      <c r="BH59" s="78"/>
      <c r="BI59" s="78"/>
      <c r="BJ59" s="78"/>
      <c r="BK59" s="78"/>
      <c r="BL59" s="78"/>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246"/>
    </row>
    <row r="60" spans="31:120" ht="13.5" hidden="1" thickBot="1">
      <c r="AE60" s="243"/>
      <c r="AF60" s="10">
        <v>2</v>
      </c>
      <c r="AG60" s="11">
        <v>9</v>
      </c>
      <c r="AH60" s="23">
        <f t="shared" si="81"/>
        <v>0</v>
      </c>
      <c r="AI60" s="24">
        <f t="shared" si="81"/>
        <v>0</v>
      </c>
      <c r="AJ60" s="24">
        <f t="shared" si="81"/>
        <v>0</v>
      </c>
      <c r="AK60" s="24">
        <f t="shared" si="81"/>
        <v>0</v>
      </c>
      <c r="AL60" s="24">
        <f t="shared" si="81"/>
        <v>0</v>
      </c>
      <c r="AM60" s="24">
        <f t="shared" si="81"/>
        <v>0</v>
      </c>
      <c r="AN60" s="24">
        <f t="shared" si="81"/>
        <v>0</v>
      </c>
      <c r="AO60" s="24">
        <f t="shared" si="81"/>
        <v>0</v>
      </c>
      <c r="AP60" s="25">
        <f t="shared" si="81"/>
        <v>0</v>
      </c>
      <c r="AQ60" s="3"/>
      <c r="AR60" s="3"/>
      <c r="AS60" s="3"/>
      <c r="AT60" s="3"/>
      <c r="AU60" s="3"/>
      <c r="AV60" s="3"/>
      <c r="AW60" s="3"/>
      <c r="AX60" s="3"/>
      <c r="AY60" s="3"/>
      <c r="AZ60" s="3"/>
      <c r="BA60" s="3"/>
      <c r="BB60" s="3"/>
      <c r="BC60" s="78"/>
      <c r="BD60" s="78"/>
      <c r="BE60" s="78"/>
      <c r="BF60" s="78"/>
      <c r="BG60" s="78"/>
      <c r="BH60" s="78"/>
      <c r="BI60" s="78"/>
      <c r="BJ60" s="78"/>
      <c r="BK60" s="78"/>
      <c r="BL60" s="78"/>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246"/>
    </row>
    <row r="61" spans="31:120" ht="12.75" hidden="1">
      <c r="AE61" s="243"/>
      <c r="AF61" s="6">
        <v>3</v>
      </c>
      <c r="AG61" s="7">
        <v>4</v>
      </c>
      <c r="AH61" s="20">
        <f aca="true" t="shared" si="82" ref="AH61:AP66">1*AND(D$7=D8,D$7&gt;0)</f>
        <v>0</v>
      </c>
      <c r="AI61" s="21">
        <f t="shared" si="82"/>
        <v>0</v>
      </c>
      <c r="AJ61" s="21">
        <f t="shared" si="82"/>
        <v>0</v>
      </c>
      <c r="AK61" s="21">
        <f t="shared" si="82"/>
        <v>0</v>
      </c>
      <c r="AL61" s="21">
        <f t="shared" si="82"/>
        <v>0</v>
      </c>
      <c r="AM61" s="21">
        <f t="shared" si="82"/>
        <v>0</v>
      </c>
      <c r="AN61" s="21">
        <f t="shared" si="82"/>
        <v>0</v>
      </c>
      <c r="AO61" s="21">
        <f t="shared" si="82"/>
        <v>0</v>
      </c>
      <c r="AP61" s="22">
        <f t="shared" si="82"/>
        <v>0</v>
      </c>
      <c r="AQ61" s="3"/>
      <c r="AR61" s="3"/>
      <c r="AS61" s="3"/>
      <c r="AT61" s="3"/>
      <c r="AU61" s="3"/>
      <c r="AV61" s="3"/>
      <c r="AW61" s="3"/>
      <c r="AX61" s="3"/>
      <c r="AY61" s="3"/>
      <c r="AZ61" s="3"/>
      <c r="BA61" s="3"/>
      <c r="BB61" s="3"/>
      <c r="BC61" s="78"/>
      <c r="BD61" s="78"/>
      <c r="BE61" s="78"/>
      <c r="BF61" s="78"/>
      <c r="BG61" s="78"/>
      <c r="BH61" s="78"/>
      <c r="BI61" s="78"/>
      <c r="BJ61" s="78"/>
      <c r="BK61" s="78"/>
      <c r="BL61" s="78"/>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246"/>
    </row>
    <row r="62" spans="31:120" ht="12.75" hidden="1">
      <c r="AE62" s="243"/>
      <c r="AF62" s="6">
        <v>3</v>
      </c>
      <c r="AG62" s="7">
        <v>5</v>
      </c>
      <c r="AH62" s="20">
        <f t="shared" si="82"/>
        <v>0</v>
      </c>
      <c r="AI62" s="21">
        <f t="shared" si="82"/>
        <v>0</v>
      </c>
      <c r="AJ62" s="21">
        <f t="shared" si="82"/>
        <v>0</v>
      </c>
      <c r="AK62" s="21">
        <f t="shared" si="82"/>
        <v>0</v>
      </c>
      <c r="AL62" s="21">
        <f t="shared" si="82"/>
        <v>0</v>
      </c>
      <c r="AM62" s="21">
        <f t="shared" si="82"/>
        <v>0</v>
      </c>
      <c r="AN62" s="21">
        <f t="shared" si="82"/>
        <v>0</v>
      </c>
      <c r="AO62" s="21">
        <f t="shared" si="82"/>
        <v>0</v>
      </c>
      <c r="AP62" s="22">
        <f t="shared" si="82"/>
        <v>0</v>
      </c>
      <c r="AQ62" s="3"/>
      <c r="AR62" s="3"/>
      <c r="AS62" s="3"/>
      <c r="AT62" s="3"/>
      <c r="AU62" s="3"/>
      <c r="AV62" s="3"/>
      <c r="AW62" s="3"/>
      <c r="AX62" s="3"/>
      <c r="AY62" s="3"/>
      <c r="AZ62" s="3"/>
      <c r="BA62" s="3"/>
      <c r="BB62" s="3"/>
      <c r="BC62" s="78"/>
      <c r="BD62" s="78"/>
      <c r="BE62" s="78"/>
      <c r="BF62" s="78"/>
      <c r="BG62" s="78"/>
      <c r="BH62" s="78"/>
      <c r="BI62" s="78"/>
      <c r="BJ62" s="78"/>
      <c r="BK62" s="78"/>
      <c r="BL62" s="78"/>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246"/>
    </row>
    <row r="63" spans="31:120" ht="12.75" hidden="1">
      <c r="AE63" s="243"/>
      <c r="AF63" s="6">
        <v>3</v>
      </c>
      <c r="AG63" s="7">
        <v>6</v>
      </c>
      <c r="AH63" s="20">
        <f t="shared" si="82"/>
        <v>0</v>
      </c>
      <c r="AI63" s="21">
        <f t="shared" si="82"/>
        <v>0</v>
      </c>
      <c r="AJ63" s="21">
        <f t="shared" si="82"/>
        <v>0</v>
      </c>
      <c r="AK63" s="21">
        <f t="shared" si="82"/>
        <v>0</v>
      </c>
      <c r="AL63" s="21">
        <f t="shared" si="82"/>
        <v>0</v>
      </c>
      <c r="AM63" s="21">
        <f t="shared" si="82"/>
        <v>0</v>
      </c>
      <c r="AN63" s="21">
        <f t="shared" si="82"/>
        <v>0</v>
      </c>
      <c r="AO63" s="21">
        <f t="shared" si="82"/>
        <v>0</v>
      </c>
      <c r="AP63" s="22">
        <f t="shared" si="82"/>
        <v>0</v>
      </c>
      <c r="AQ63" s="3"/>
      <c r="AR63" s="3"/>
      <c r="AS63" s="3"/>
      <c r="AT63" s="3"/>
      <c r="AU63" s="3"/>
      <c r="AV63" s="3"/>
      <c r="AW63" s="3"/>
      <c r="AX63" s="3"/>
      <c r="AY63" s="3"/>
      <c r="AZ63" s="3"/>
      <c r="BA63" s="3"/>
      <c r="BB63" s="3"/>
      <c r="BC63" s="78"/>
      <c r="BD63" s="78"/>
      <c r="BE63" s="78"/>
      <c r="BF63" s="78"/>
      <c r="BG63" s="78"/>
      <c r="BH63" s="78"/>
      <c r="BI63" s="78"/>
      <c r="BJ63" s="78"/>
      <c r="BK63" s="78"/>
      <c r="BL63" s="78"/>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246"/>
    </row>
    <row r="64" spans="31:120" ht="12.75" hidden="1">
      <c r="AE64" s="243"/>
      <c r="AF64" s="6">
        <v>3</v>
      </c>
      <c r="AG64" s="7">
        <v>7</v>
      </c>
      <c r="AH64" s="20">
        <f t="shared" si="82"/>
        <v>0</v>
      </c>
      <c r="AI64" s="21">
        <f t="shared" si="82"/>
        <v>0</v>
      </c>
      <c r="AJ64" s="21">
        <f t="shared" si="82"/>
        <v>0</v>
      </c>
      <c r="AK64" s="21">
        <f t="shared" si="82"/>
        <v>0</v>
      </c>
      <c r="AL64" s="21">
        <f t="shared" si="82"/>
        <v>0</v>
      </c>
      <c r="AM64" s="21">
        <f t="shared" si="82"/>
        <v>0</v>
      </c>
      <c r="AN64" s="21">
        <f t="shared" si="82"/>
        <v>0</v>
      </c>
      <c r="AO64" s="21">
        <f t="shared" si="82"/>
        <v>0</v>
      </c>
      <c r="AP64" s="22">
        <f t="shared" si="82"/>
        <v>0</v>
      </c>
      <c r="AQ64" s="3"/>
      <c r="AR64" s="3"/>
      <c r="AS64" s="3"/>
      <c r="AT64" s="3"/>
      <c r="AU64" s="3"/>
      <c r="AV64" s="3"/>
      <c r="AW64" s="3"/>
      <c r="AX64" s="3"/>
      <c r="AY64" s="3"/>
      <c r="AZ64" s="3"/>
      <c r="BA64" s="3"/>
      <c r="BB64" s="3"/>
      <c r="BC64" s="78"/>
      <c r="BD64" s="78"/>
      <c r="BE64" s="78"/>
      <c r="BF64" s="78"/>
      <c r="BG64" s="78"/>
      <c r="BH64" s="78"/>
      <c r="BI64" s="78"/>
      <c r="BJ64" s="78"/>
      <c r="BK64" s="78"/>
      <c r="BL64" s="78"/>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246"/>
    </row>
    <row r="65" spans="31:120" ht="12.75" hidden="1">
      <c r="AE65" s="243"/>
      <c r="AF65" s="6">
        <v>3</v>
      </c>
      <c r="AG65" s="7">
        <v>8</v>
      </c>
      <c r="AH65" s="20">
        <f t="shared" si="82"/>
        <v>0</v>
      </c>
      <c r="AI65" s="21">
        <f t="shared" si="82"/>
        <v>0</v>
      </c>
      <c r="AJ65" s="21">
        <f t="shared" si="82"/>
        <v>0</v>
      </c>
      <c r="AK65" s="21">
        <f t="shared" si="82"/>
        <v>0</v>
      </c>
      <c r="AL65" s="21">
        <f t="shared" si="82"/>
        <v>0</v>
      </c>
      <c r="AM65" s="21">
        <f t="shared" si="82"/>
        <v>0</v>
      </c>
      <c r="AN65" s="21">
        <f t="shared" si="82"/>
        <v>0</v>
      </c>
      <c r="AO65" s="21">
        <f t="shared" si="82"/>
        <v>0</v>
      </c>
      <c r="AP65" s="22">
        <f t="shared" si="82"/>
        <v>0</v>
      </c>
      <c r="AQ65" s="3"/>
      <c r="AR65" s="3"/>
      <c r="AS65" s="3"/>
      <c r="AT65" s="3"/>
      <c r="AU65" s="3"/>
      <c r="AV65" s="3"/>
      <c r="AW65" s="3"/>
      <c r="AX65" s="3"/>
      <c r="AY65" s="3"/>
      <c r="AZ65" s="3"/>
      <c r="BA65" s="3"/>
      <c r="BB65" s="3"/>
      <c r="BC65" s="78"/>
      <c r="BD65" s="78"/>
      <c r="BE65" s="78"/>
      <c r="BF65" s="78"/>
      <c r="BG65" s="78"/>
      <c r="BH65" s="78"/>
      <c r="BI65" s="78"/>
      <c r="BJ65" s="78"/>
      <c r="BK65" s="78"/>
      <c r="BL65" s="78"/>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246"/>
    </row>
    <row r="66" spans="31:120" ht="13.5" hidden="1" thickBot="1">
      <c r="AE66" s="243"/>
      <c r="AF66" s="12">
        <v>3</v>
      </c>
      <c r="AG66" s="13">
        <v>9</v>
      </c>
      <c r="AH66" s="23">
        <f t="shared" si="82"/>
        <v>0</v>
      </c>
      <c r="AI66" s="24">
        <f t="shared" si="82"/>
        <v>0</v>
      </c>
      <c r="AJ66" s="24">
        <f t="shared" si="82"/>
        <v>0</v>
      </c>
      <c r="AK66" s="24">
        <f t="shared" si="82"/>
        <v>0</v>
      </c>
      <c r="AL66" s="24">
        <f t="shared" si="82"/>
        <v>0</v>
      </c>
      <c r="AM66" s="24">
        <f t="shared" si="82"/>
        <v>0</v>
      </c>
      <c r="AN66" s="24">
        <f t="shared" si="82"/>
        <v>0</v>
      </c>
      <c r="AO66" s="24">
        <f t="shared" si="82"/>
        <v>0</v>
      </c>
      <c r="AP66" s="25">
        <f t="shared" si="82"/>
        <v>0</v>
      </c>
      <c r="AQ66" s="3"/>
      <c r="AR66" s="3"/>
      <c r="AS66" s="3"/>
      <c r="AT66" s="3"/>
      <c r="AU66" s="3"/>
      <c r="AV66" s="3"/>
      <c r="AW66" s="3"/>
      <c r="AX66" s="3"/>
      <c r="AY66" s="3"/>
      <c r="AZ66" s="3"/>
      <c r="BA66" s="3"/>
      <c r="BB66" s="3"/>
      <c r="BC66" s="78"/>
      <c r="BD66" s="78"/>
      <c r="BE66" s="78"/>
      <c r="BF66" s="78"/>
      <c r="BG66" s="78"/>
      <c r="BH66" s="78"/>
      <c r="BI66" s="78"/>
      <c r="BJ66" s="78"/>
      <c r="BK66" s="78"/>
      <c r="BL66" s="78"/>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246"/>
    </row>
    <row r="67" spans="31:120" ht="12.75" hidden="1">
      <c r="AE67" s="243"/>
      <c r="AF67" s="8">
        <v>4</v>
      </c>
      <c r="AG67" s="9">
        <v>5</v>
      </c>
      <c r="AH67" s="20">
        <f aca="true" t="shared" si="83" ref="AH67:AP71">1*AND(D$8=D9,D$8&gt;0)</f>
        <v>0</v>
      </c>
      <c r="AI67" s="21">
        <f t="shared" si="83"/>
        <v>0</v>
      </c>
      <c r="AJ67" s="21">
        <f t="shared" si="83"/>
        <v>0</v>
      </c>
      <c r="AK67" s="21">
        <f t="shared" si="83"/>
        <v>0</v>
      </c>
      <c r="AL67" s="21">
        <f t="shared" si="83"/>
        <v>0</v>
      </c>
      <c r="AM67" s="21">
        <f t="shared" si="83"/>
        <v>0</v>
      </c>
      <c r="AN67" s="21">
        <f t="shared" si="83"/>
        <v>0</v>
      </c>
      <c r="AO67" s="21">
        <f t="shared" si="83"/>
        <v>0</v>
      </c>
      <c r="AP67" s="22">
        <f t="shared" si="83"/>
        <v>0</v>
      </c>
      <c r="AQ67" s="3"/>
      <c r="AR67" s="3"/>
      <c r="AS67" s="3"/>
      <c r="AT67" s="3"/>
      <c r="AU67" s="3"/>
      <c r="AV67" s="3"/>
      <c r="AW67" s="3"/>
      <c r="AX67" s="3"/>
      <c r="AY67" s="3"/>
      <c r="AZ67" s="3"/>
      <c r="BA67" s="3"/>
      <c r="BB67" s="3"/>
      <c r="BC67" s="78"/>
      <c r="BD67" s="78"/>
      <c r="BE67" s="78"/>
      <c r="BF67" s="78"/>
      <c r="BG67" s="78"/>
      <c r="BH67" s="78"/>
      <c r="BI67" s="78"/>
      <c r="BJ67" s="78"/>
      <c r="BK67" s="78"/>
      <c r="BL67" s="78"/>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246"/>
    </row>
    <row r="68" spans="31:120" ht="12.75" hidden="1">
      <c r="AE68" s="243"/>
      <c r="AF68" s="8">
        <v>4</v>
      </c>
      <c r="AG68" s="9">
        <v>6</v>
      </c>
      <c r="AH68" s="20">
        <f t="shared" si="83"/>
        <v>0</v>
      </c>
      <c r="AI68" s="21">
        <f t="shared" si="83"/>
        <v>0</v>
      </c>
      <c r="AJ68" s="21">
        <f t="shared" si="83"/>
        <v>0</v>
      </c>
      <c r="AK68" s="21">
        <f t="shared" si="83"/>
        <v>0</v>
      </c>
      <c r="AL68" s="21">
        <f t="shared" si="83"/>
        <v>0</v>
      </c>
      <c r="AM68" s="21">
        <f t="shared" si="83"/>
        <v>0</v>
      </c>
      <c r="AN68" s="21">
        <f t="shared" si="83"/>
        <v>0</v>
      </c>
      <c r="AO68" s="21">
        <f t="shared" si="83"/>
        <v>0</v>
      </c>
      <c r="AP68" s="22">
        <f t="shared" si="83"/>
        <v>0</v>
      </c>
      <c r="AQ68" s="3"/>
      <c r="AR68" s="3"/>
      <c r="AS68" s="3"/>
      <c r="AT68" s="3"/>
      <c r="AU68" s="3"/>
      <c r="AV68" s="3"/>
      <c r="AW68" s="3"/>
      <c r="AX68" s="3"/>
      <c r="AY68" s="3"/>
      <c r="AZ68" s="3"/>
      <c r="BA68" s="3"/>
      <c r="BB68" s="3"/>
      <c r="BC68" s="78"/>
      <c r="BD68" s="78"/>
      <c r="BE68" s="78"/>
      <c r="BF68" s="78"/>
      <c r="BG68" s="78"/>
      <c r="BH68" s="78"/>
      <c r="BI68" s="78"/>
      <c r="BJ68" s="78"/>
      <c r="BK68" s="78"/>
      <c r="BL68" s="78"/>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246"/>
    </row>
    <row r="69" spans="31:120" ht="12.75" hidden="1">
      <c r="AE69" s="243"/>
      <c r="AF69" s="8">
        <v>4</v>
      </c>
      <c r="AG69" s="9">
        <v>7</v>
      </c>
      <c r="AH69" s="20">
        <f t="shared" si="83"/>
        <v>0</v>
      </c>
      <c r="AI69" s="21">
        <f t="shared" si="83"/>
        <v>0</v>
      </c>
      <c r="AJ69" s="21">
        <f t="shared" si="83"/>
        <v>0</v>
      </c>
      <c r="AK69" s="21">
        <f t="shared" si="83"/>
        <v>0</v>
      </c>
      <c r="AL69" s="21">
        <f t="shared" si="83"/>
        <v>0</v>
      </c>
      <c r="AM69" s="21">
        <f t="shared" si="83"/>
        <v>0</v>
      </c>
      <c r="AN69" s="21">
        <f t="shared" si="83"/>
        <v>0</v>
      </c>
      <c r="AO69" s="21">
        <f t="shared" si="83"/>
        <v>0</v>
      </c>
      <c r="AP69" s="22">
        <f t="shared" si="83"/>
        <v>0</v>
      </c>
      <c r="AQ69" s="3"/>
      <c r="AR69" s="3"/>
      <c r="AS69" s="3"/>
      <c r="AT69" s="3"/>
      <c r="AU69" s="3"/>
      <c r="AV69" s="3"/>
      <c r="AW69" s="3"/>
      <c r="AX69" s="3"/>
      <c r="AY69" s="3"/>
      <c r="AZ69" s="3"/>
      <c r="BA69" s="3"/>
      <c r="BB69" s="3"/>
      <c r="BC69" s="78"/>
      <c r="BD69" s="78"/>
      <c r="BE69" s="78"/>
      <c r="BF69" s="78"/>
      <c r="BG69" s="78"/>
      <c r="BH69" s="78"/>
      <c r="BI69" s="78"/>
      <c r="BJ69" s="78"/>
      <c r="BK69" s="78"/>
      <c r="BL69" s="78"/>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246"/>
    </row>
    <row r="70" spans="31:120" ht="12.75" hidden="1">
      <c r="AE70" s="243"/>
      <c r="AF70" s="8">
        <v>4</v>
      </c>
      <c r="AG70" s="9">
        <v>8</v>
      </c>
      <c r="AH70" s="20">
        <f t="shared" si="83"/>
        <v>0</v>
      </c>
      <c r="AI70" s="21">
        <f t="shared" si="83"/>
        <v>0</v>
      </c>
      <c r="AJ70" s="21">
        <f t="shared" si="83"/>
        <v>0</v>
      </c>
      <c r="AK70" s="21">
        <f t="shared" si="83"/>
        <v>0</v>
      </c>
      <c r="AL70" s="21">
        <f t="shared" si="83"/>
        <v>0</v>
      </c>
      <c r="AM70" s="21">
        <f t="shared" si="83"/>
        <v>0</v>
      </c>
      <c r="AN70" s="21">
        <f t="shared" si="83"/>
        <v>0</v>
      </c>
      <c r="AO70" s="21">
        <f t="shared" si="83"/>
        <v>0</v>
      </c>
      <c r="AP70" s="22">
        <f t="shared" si="83"/>
        <v>0</v>
      </c>
      <c r="AQ70" s="3"/>
      <c r="AR70" s="3"/>
      <c r="AS70" s="3"/>
      <c r="AT70" s="3"/>
      <c r="AU70" s="3"/>
      <c r="AV70" s="3"/>
      <c r="AW70" s="3"/>
      <c r="AX70" s="3"/>
      <c r="AY70" s="3"/>
      <c r="AZ70" s="3"/>
      <c r="BA70" s="3"/>
      <c r="BB70" s="3"/>
      <c r="BC70" s="78"/>
      <c r="BD70" s="78"/>
      <c r="BE70" s="78"/>
      <c r="BF70" s="78"/>
      <c r="BG70" s="78"/>
      <c r="BH70" s="78"/>
      <c r="BI70" s="78"/>
      <c r="BJ70" s="78"/>
      <c r="BK70" s="78"/>
      <c r="BL70" s="78"/>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246"/>
    </row>
    <row r="71" spans="31:120" ht="13.5" hidden="1" thickBot="1">
      <c r="AE71" s="243"/>
      <c r="AF71" s="10">
        <v>4</v>
      </c>
      <c r="AG71" s="11">
        <v>9</v>
      </c>
      <c r="AH71" s="23">
        <f t="shared" si="83"/>
        <v>0</v>
      </c>
      <c r="AI71" s="24">
        <f t="shared" si="83"/>
        <v>0</v>
      </c>
      <c r="AJ71" s="24">
        <f t="shared" si="83"/>
        <v>0</v>
      </c>
      <c r="AK71" s="24">
        <f t="shared" si="83"/>
        <v>0</v>
      </c>
      <c r="AL71" s="24">
        <f t="shared" si="83"/>
        <v>0</v>
      </c>
      <c r="AM71" s="24">
        <f t="shared" si="83"/>
        <v>0</v>
      </c>
      <c r="AN71" s="24">
        <f t="shared" si="83"/>
        <v>0</v>
      </c>
      <c r="AO71" s="24">
        <f t="shared" si="83"/>
        <v>0</v>
      </c>
      <c r="AP71" s="25">
        <f t="shared" si="83"/>
        <v>0</v>
      </c>
      <c r="AQ71" s="3"/>
      <c r="AR71" s="3"/>
      <c r="AS71" s="3"/>
      <c r="AT71" s="3"/>
      <c r="AU71" s="3"/>
      <c r="AV71" s="3"/>
      <c r="AW71" s="3"/>
      <c r="AX71" s="3"/>
      <c r="AY71" s="3"/>
      <c r="AZ71" s="3"/>
      <c r="BA71" s="3"/>
      <c r="BB71" s="3"/>
      <c r="BC71" s="78"/>
      <c r="BD71" s="78"/>
      <c r="BE71" s="78"/>
      <c r="BF71" s="78"/>
      <c r="BG71" s="78"/>
      <c r="BH71" s="78"/>
      <c r="BI71" s="78"/>
      <c r="BJ71" s="78"/>
      <c r="BK71" s="78"/>
      <c r="BL71" s="78"/>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246"/>
    </row>
    <row r="72" spans="31:120" ht="12.75" hidden="1">
      <c r="AE72" s="243"/>
      <c r="AF72" s="6">
        <v>5</v>
      </c>
      <c r="AG72" s="7">
        <v>6</v>
      </c>
      <c r="AH72" s="20">
        <f aca="true" t="shared" si="84" ref="AH72:AP75">1*AND(D$9=D10,D$9&gt;0)</f>
        <v>0</v>
      </c>
      <c r="AI72" s="21">
        <f t="shared" si="84"/>
        <v>0</v>
      </c>
      <c r="AJ72" s="21">
        <f t="shared" si="84"/>
        <v>0</v>
      </c>
      <c r="AK72" s="21">
        <f t="shared" si="84"/>
        <v>0</v>
      </c>
      <c r="AL72" s="21">
        <f t="shared" si="84"/>
        <v>0</v>
      </c>
      <c r="AM72" s="21">
        <f t="shared" si="84"/>
        <v>0</v>
      </c>
      <c r="AN72" s="21">
        <f t="shared" si="84"/>
        <v>0</v>
      </c>
      <c r="AO72" s="21">
        <f t="shared" si="84"/>
        <v>0</v>
      </c>
      <c r="AP72" s="22">
        <f t="shared" si="84"/>
        <v>0</v>
      </c>
      <c r="AQ72" s="3"/>
      <c r="AR72" s="3"/>
      <c r="AS72" s="3"/>
      <c r="AT72" s="3"/>
      <c r="AU72" s="3"/>
      <c r="AV72" s="3"/>
      <c r="AW72" s="3"/>
      <c r="AX72" s="3"/>
      <c r="AY72" s="3"/>
      <c r="AZ72" s="3"/>
      <c r="BA72" s="3"/>
      <c r="BB72" s="3"/>
      <c r="BC72" s="78"/>
      <c r="BD72" s="78"/>
      <c r="BE72" s="78"/>
      <c r="BF72" s="78"/>
      <c r="BG72" s="78"/>
      <c r="BH72" s="78"/>
      <c r="BI72" s="78"/>
      <c r="BJ72" s="78"/>
      <c r="BK72" s="78"/>
      <c r="BL72" s="78"/>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246"/>
    </row>
    <row r="73" spans="31:120" ht="12.75" hidden="1">
      <c r="AE73" s="243"/>
      <c r="AF73" s="6">
        <v>5</v>
      </c>
      <c r="AG73" s="7">
        <v>7</v>
      </c>
      <c r="AH73" s="20">
        <f t="shared" si="84"/>
        <v>0</v>
      </c>
      <c r="AI73" s="21">
        <f t="shared" si="84"/>
        <v>0</v>
      </c>
      <c r="AJ73" s="21">
        <f t="shared" si="84"/>
        <v>0</v>
      </c>
      <c r="AK73" s="21">
        <f t="shared" si="84"/>
        <v>0</v>
      </c>
      <c r="AL73" s="21">
        <f t="shared" si="84"/>
        <v>0</v>
      </c>
      <c r="AM73" s="21">
        <f t="shared" si="84"/>
        <v>0</v>
      </c>
      <c r="AN73" s="21">
        <f t="shared" si="84"/>
        <v>0</v>
      </c>
      <c r="AO73" s="21">
        <f t="shared" si="84"/>
        <v>0</v>
      </c>
      <c r="AP73" s="22">
        <f t="shared" si="84"/>
        <v>0</v>
      </c>
      <c r="AQ73" s="3"/>
      <c r="AR73" s="3"/>
      <c r="AS73" s="3"/>
      <c r="AT73" s="3"/>
      <c r="AU73" s="3"/>
      <c r="AV73" s="3"/>
      <c r="AW73" s="3"/>
      <c r="AX73" s="3"/>
      <c r="AY73" s="3"/>
      <c r="AZ73" s="3"/>
      <c r="BA73" s="3"/>
      <c r="BB73" s="3"/>
      <c r="BC73" s="78"/>
      <c r="BD73" s="78"/>
      <c r="BE73" s="78"/>
      <c r="BF73" s="78"/>
      <c r="BG73" s="78"/>
      <c r="BH73" s="78"/>
      <c r="BI73" s="78"/>
      <c r="BJ73" s="78"/>
      <c r="BK73" s="78"/>
      <c r="BL73" s="78"/>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246"/>
    </row>
    <row r="74" spans="31:120" ht="12.75" hidden="1">
      <c r="AE74" s="243"/>
      <c r="AF74" s="6">
        <v>5</v>
      </c>
      <c r="AG74" s="7">
        <v>8</v>
      </c>
      <c r="AH74" s="20">
        <f t="shared" si="84"/>
        <v>0</v>
      </c>
      <c r="AI74" s="21">
        <f t="shared" si="84"/>
        <v>0</v>
      </c>
      <c r="AJ74" s="21">
        <f t="shared" si="84"/>
        <v>0</v>
      </c>
      <c r="AK74" s="21">
        <f t="shared" si="84"/>
        <v>0</v>
      </c>
      <c r="AL74" s="21">
        <f t="shared" si="84"/>
        <v>0</v>
      </c>
      <c r="AM74" s="21">
        <f t="shared" si="84"/>
        <v>0</v>
      </c>
      <c r="AN74" s="21">
        <f t="shared" si="84"/>
        <v>0</v>
      </c>
      <c r="AO74" s="21">
        <f t="shared" si="84"/>
        <v>0</v>
      </c>
      <c r="AP74" s="22">
        <f t="shared" si="84"/>
        <v>0</v>
      </c>
      <c r="AQ74" s="3"/>
      <c r="AR74" s="3"/>
      <c r="AS74" s="3"/>
      <c r="AT74" s="3"/>
      <c r="AU74" s="3"/>
      <c r="AV74" s="3"/>
      <c r="AW74" s="3"/>
      <c r="AX74" s="3"/>
      <c r="AY74" s="3"/>
      <c r="AZ74" s="3"/>
      <c r="BA74" s="3"/>
      <c r="BB74" s="3"/>
      <c r="BC74" s="78"/>
      <c r="BD74" s="78"/>
      <c r="BE74" s="78"/>
      <c r="BF74" s="78"/>
      <c r="BG74" s="78"/>
      <c r="BH74" s="78"/>
      <c r="BI74" s="78"/>
      <c r="BJ74" s="78"/>
      <c r="BK74" s="78"/>
      <c r="BL74" s="78"/>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246"/>
    </row>
    <row r="75" spans="31:120" ht="13.5" hidden="1" thickBot="1">
      <c r="AE75" s="243"/>
      <c r="AF75" s="12">
        <v>5</v>
      </c>
      <c r="AG75" s="13">
        <v>9</v>
      </c>
      <c r="AH75" s="23">
        <f t="shared" si="84"/>
        <v>0</v>
      </c>
      <c r="AI75" s="24">
        <f t="shared" si="84"/>
        <v>0</v>
      </c>
      <c r="AJ75" s="24">
        <f t="shared" si="84"/>
        <v>0</v>
      </c>
      <c r="AK75" s="24">
        <f t="shared" si="84"/>
        <v>0</v>
      </c>
      <c r="AL75" s="24">
        <f t="shared" si="84"/>
        <v>0</v>
      </c>
      <c r="AM75" s="24">
        <f t="shared" si="84"/>
        <v>0</v>
      </c>
      <c r="AN75" s="24">
        <f t="shared" si="84"/>
        <v>0</v>
      </c>
      <c r="AO75" s="24">
        <f t="shared" si="84"/>
        <v>0</v>
      </c>
      <c r="AP75" s="25">
        <f t="shared" si="84"/>
        <v>0</v>
      </c>
      <c r="AQ75" s="3"/>
      <c r="AR75" s="3"/>
      <c r="AS75" s="3"/>
      <c r="AT75" s="3"/>
      <c r="AU75" s="3"/>
      <c r="AV75" s="3"/>
      <c r="AW75" s="3"/>
      <c r="AX75" s="3"/>
      <c r="AY75" s="3"/>
      <c r="AZ75" s="3"/>
      <c r="BA75" s="3"/>
      <c r="BB75" s="3"/>
      <c r="BC75" s="78"/>
      <c r="BD75" s="78"/>
      <c r="BE75" s="78"/>
      <c r="BF75" s="78"/>
      <c r="BG75" s="78"/>
      <c r="BH75" s="78"/>
      <c r="BI75" s="78"/>
      <c r="BJ75" s="78"/>
      <c r="BK75" s="78"/>
      <c r="BL75" s="78"/>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246"/>
    </row>
    <row r="76" spans="31:120" ht="12.75" hidden="1">
      <c r="AE76" s="243"/>
      <c r="AF76" s="8">
        <v>6</v>
      </c>
      <c r="AG76" s="9">
        <v>7</v>
      </c>
      <c r="AH76" s="20">
        <f aca="true" t="shared" si="85" ref="AH76:AP78">1*AND(D$10=D11,D$10&gt;0)</f>
        <v>0</v>
      </c>
      <c r="AI76" s="21">
        <f t="shared" si="85"/>
        <v>0</v>
      </c>
      <c r="AJ76" s="21">
        <f t="shared" si="85"/>
        <v>0</v>
      </c>
      <c r="AK76" s="21">
        <f t="shared" si="85"/>
        <v>0</v>
      </c>
      <c r="AL76" s="21">
        <f t="shared" si="85"/>
        <v>0</v>
      </c>
      <c r="AM76" s="21">
        <f t="shared" si="85"/>
        <v>0</v>
      </c>
      <c r="AN76" s="21">
        <f t="shared" si="85"/>
        <v>0</v>
      </c>
      <c r="AO76" s="21">
        <f t="shared" si="85"/>
        <v>0</v>
      </c>
      <c r="AP76" s="22">
        <f t="shared" si="85"/>
        <v>0</v>
      </c>
      <c r="AQ76" s="3"/>
      <c r="AR76" s="3"/>
      <c r="AS76" s="3"/>
      <c r="AT76" s="3"/>
      <c r="AU76" s="3"/>
      <c r="AV76" s="3"/>
      <c r="AW76" s="3"/>
      <c r="AX76" s="3"/>
      <c r="AY76" s="3"/>
      <c r="AZ76" s="3"/>
      <c r="BA76" s="3"/>
      <c r="BB76" s="3"/>
      <c r="BC76" s="78"/>
      <c r="BD76" s="78"/>
      <c r="BE76" s="78"/>
      <c r="BF76" s="78"/>
      <c r="BG76" s="78"/>
      <c r="BH76" s="78"/>
      <c r="BI76" s="78"/>
      <c r="BJ76" s="78"/>
      <c r="BK76" s="78"/>
      <c r="BL76" s="78"/>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246"/>
    </row>
    <row r="77" spans="31:120" ht="12.75" hidden="1">
      <c r="AE77" s="243"/>
      <c r="AF77" s="8">
        <v>6</v>
      </c>
      <c r="AG77" s="9">
        <v>8</v>
      </c>
      <c r="AH77" s="20">
        <f t="shared" si="85"/>
        <v>0</v>
      </c>
      <c r="AI77" s="21">
        <f t="shared" si="85"/>
        <v>0</v>
      </c>
      <c r="AJ77" s="21">
        <f t="shared" si="85"/>
        <v>0</v>
      </c>
      <c r="AK77" s="21">
        <f t="shared" si="85"/>
        <v>0</v>
      </c>
      <c r="AL77" s="21">
        <f t="shared" si="85"/>
        <v>0</v>
      </c>
      <c r="AM77" s="21">
        <f t="shared" si="85"/>
        <v>0</v>
      </c>
      <c r="AN77" s="21">
        <f t="shared" si="85"/>
        <v>0</v>
      </c>
      <c r="AO77" s="21">
        <f t="shared" si="85"/>
        <v>0</v>
      </c>
      <c r="AP77" s="22">
        <f t="shared" si="85"/>
        <v>0</v>
      </c>
      <c r="AQ77" s="3"/>
      <c r="AR77" s="3"/>
      <c r="AS77" s="3"/>
      <c r="AT77" s="3"/>
      <c r="AU77" s="3"/>
      <c r="AV77" s="3"/>
      <c r="AW77" s="3"/>
      <c r="AX77" s="3"/>
      <c r="AY77" s="3"/>
      <c r="AZ77" s="3"/>
      <c r="BA77" s="3"/>
      <c r="BB77" s="3"/>
      <c r="BC77" s="78"/>
      <c r="BD77" s="78"/>
      <c r="BE77" s="78"/>
      <c r="BF77" s="78"/>
      <c r="BG77" s="78"/>
      <c r="BH77" s="78"/>
      <c r="BI77" s="78"/>
      <c r="BJ77" s="78"/>
      <c r="BK77" s="78"/>
      <c r="BL77" s="78"/>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246"/>
    </row>
    <row r="78" spans="31:120" ht="13.5" hidden="1" thickBot="1">
      <c r="AE78" s="243"/>
      <c r="AF78" s="10">
        <v>6</v>
      </c>
      <c r="AG78" s="11">
        <v>9</v>
      </c>
      <c r="AH78" s="23">
        <f t="shared" si="85"/>
        <v>0</v>
      </c>
      <c r="AI78" s="24">
        <f t="shared" si="85"/>
        <v>0</v>
      </c>
      <c r="AJ78" s="24">
        <f t="shared" si="85"/>
        <v>0</v>
      </c>
      <c r="AK78" s="24">
        <f t="shared" si="85"/>
        <v>0</v>
      </c>
      <c r="AL78" s="24">
        <f t="shared" si="85"/>
        <v>0</v>
      </c>
      <c r="AM78" s="24">
        <f t="shared" si="85"/>
        <v>0</v>
      </c>
      <c r="AN78" s="24">
        <f t="shared" si="85"/>
        <v>0</v>
      </c>
      <c r="AO78" s="24">
        <f t="shared" si="85"/>
        <v>0</v>
      </c>
      <c r="AP78" s="25">
        <f t="shared" si="85"/>
        <v>0</v>
      </c>
      <c r="AQ78" s="3"/>
      <c r="AR78" s="3"/>
      <c r="AS78" s="3"/>
      <c r="AT78" s="3"/>
      <c r="AU78" s="3"/>
      <c r="AV78" s="3"/>
      <c r="AW78" s="3"/>
      <c r="AX78" s="3"/>
      <c r="AY78" s="3"/>
      <c r="AZ78" s="3"/>
      <c r="BA78" s="3"/>
      <c r="BB78" s="3"/>
      <c r="BC78" s="78"/>
      <c r="BD78" s="78"/>
      <c r="BE78" s="78"/>
      <c r="BF78" s="78"/>
      <c r="BG78" s="78"/>
      <c r="BH78" s="78"/>
      <c r="BI78" s="78"/>
      <c r="BJ78" s="78"/>
      <c r="BK78" s="78"/>
      <c r="BL78" s="78"/>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246"/>
    </row>
    <row r="79" spans="31:120" ht="12.75" hidden="1">
      <c r="AE79" s="243"/>
      <c r="AF79" s="6">
        <v>7</v>
      </c>
      <c r="AG79" s="7">
        <v>8</v>
      </c>
      <c r="AH79" s="20">
        <f aca="true" t="shared" si="86" ref="AH79:AP80">1*AND(D$11=D12,D$11&gt;0)</f>
        <v>0</v>
      </c>
      <c r="AI79" s="21">
        <f t="shared" si="86"/>
        <v>0</v>
      </c>
      <c r="AJ79" s="21">
        <f t="shared" si="86"/>
        <v>0</v>
      </c>
      <c r="AK79" s="21">
        <f t="shared" si="86"/>
        <v>0</v>
      </c>
      <c r="AL79" s="21">
        <f t="shared" si="86"/>
        <v>0</v>
      </c>
      <c r="AM79" s="21">
        <f t="shared" si="86"/>
        <v>0</v>
      </c>
      <c r="AN79" s="21">
        <f t="shared" si="86"/>
        <v>0</v>
      </c>
      <c r="AO79" s="21">
        <f t="shared" si="86"/>
        <v>0</v>
      </c>
      <c r="AP79" s="22">
        <f t="shared" si="86"/>
        <v>0</v>
      </c>
      <c r="AQ79" s="3"/>
      <c r="AR79" s="3"/>
      <c r="AS79" s="3"/>
      <c r="AT79" s="3"/>
      <c r="AU79" s="3"/>
      <c r="AV79" s="3"/>
      <c r="AW79" s="3"/>
      <c r="AX79" s="3"/>
      <c r="AY79" s="3"/>
      <c r="AZ79" s="3"/>
      <c r="BA79" s="3"/>
      <c r="BB79" s="3"/>
      <c r="BC79" s="78"/>
      <c r="BD79" s="78"/>
      <c r="BE79" s="78"/>
      <c r="BF79" s="78"/>
      <c r="BG79" s="78"/>
      <c r="BH79" s="78"/>
      <c r="BI79" s="78"/>
      <c r="BJ79" s="78"/>
      <c r="BK79" s="78"/>
      <c r="BL79" s="78"/>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246"/>
    </row>
    <row r="80" spans="31:120" ht="13.5" hidden="1" thickBot="1">
      <c r="AE80" s="243"/>
      <c r="AF80" s="12">
        <v>7</v>
      </c>
      <c r="AG80" s="13">
        <v>9</v>
      </c>
      <c r="AH80" s="23">
        <f t="shared" si="86"/>
        <v>0</v>
      </c>
      <c r="AI80" s="24">
        <f t="shared" si="86"/>
        <v>0</v>
      </c>
      <c r="AJ80" s="24">
        <f t="shared" si="86"/>
        <v>0</v>
      </c>
      <c r="AK80" s="24">
        <f t="shared" si="86"/>
        <v>0</v>
      </c>
      <c r="AL80" s="24">
        <f t="shared" si="86"/>
        <v>0</v>
      </c>
      <c r="AM80" s="24">
        <f t="shared" si="86"/>
        <v>0</v>
      </c>
      <c r="AN80" s="24">
        <f t="shared" si="86"/>
        <v>0</v>
      </c>
      <c r="AO80" s="24">
        <f t="shared" si="86"/>
        <v>0</v>
      </c>
      <c r="AP80" s="25">
        <f t="shared" si="86"/>
        <v>0</v>
      </c>
      <c r="AQ80" s="3"/>
      <c r="AR80" s="3"/>
      <c r="AS80" s="3"/>
      <c r="AT80" s="3"/>
      <c r="AU80" s="3"/>
      <c r="AV80" s="3"/>
      <c r="AW80" s="3"/>
      <c r="AX80" s="3"/>
      <c r="AY80" s="3"/>
      <c r="AZ80" s="3"/>
      <c r="BA80" s="3"/>
      <c r="BB80" s="3"/>
      <c r="BC80" s="78"/>
      <c r="BD80" s="78"/>
      <c r="BE80" s="78"/>
      <c r="BF80" s="78"/>
      <c r="BG80" s="78"/>
      <c r="BH80" s="78"/>
      <c r="BI80" s="78"/>
      <c r="BJ80" s="78"/>
      <c r="BK80" s="78"/>
      <c r="BL80" s="78"/>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246"/>
    </row>
    <row r="81" spans="31:120" ht="13.5" hidden="1" thickBot="1">
      <c r="AE81" s="243"/>
      <c r="AF81" s="10">
        <v>8</v>
      </c>
      <c r="AG81" s="11">
        <v>9</v>
      </c>
      <c r="AH81" s="23">
        <f aca="true" t="shared" si="87" ref="AH81:AP81">1*AND(D$12=D13,D$12&gt;0)</f>
        <v>0</v>
      </c>
      <c r="AI81" s="24">
        <f t="shared" si="87"/>
        <v>0</v>
      </c>
      <c r="AJ81" s="24">
        <f t="shared" si="87"/>
        <v>0</v>
      </c>
      <c r="AK81" s="24">
        <f t="shared" si="87"/>
        <v>0</v>
      </c>
      <c r="AL81" s="24">
        <f t="shared" si="87"/>
        <v>0</v>
      </c>
      <c r="AM81" s="24">
        <f t="shared" si="87"/>
        <v>0</v>
      </c>
      <c r="AN81" s="24">
        <f t="shared" si="87"/>
        <v>0</v>
      </c>
      <c r="AO81" s="24">
        <f t="shared" si="87"/>
        <v>0</v>
      </c>
      <c r="AP81" s="25">
        <f t="shared" si="87"/>
        <v>0</v>
      </c>
      <c r="AQ81" s="3"/>
      <c r="AR81" s="3"/>
      <c r="AS81" s="3"/>
      <c r="AT81" s="3"/>
      <c r="AU81" s="3"/>
      <c r="AV81" s="3"/>
      <c r="AW81" s="3"/>
      <c r="AX81" s="3"/>
      <c r="AY81" s="3"/>
      <c r="AZ81" s="3"/>
      <c r="BA81" s="3"/>
      <c r="BB81" s="3"/>
      <c r="BC81" s="78"/>
      <c r="BD81" s="78"/>
      <c r="BE81" s="78"/>
      <c r="BF81" s="78"/>
      <c r="BG81" s="78"/>
      <c r="BH81" s="78"/>
      <c r="BI81" s="78"/>
      <c r="BJ81" s="78"/>
      <c r="BK81" s="78"/>
      <c r="BL81" s="78"/>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246"/>
    </row>
    <row r="82" spans="31:120" ht="13.5" hidden="1" thickBot="1">
      <c r="AE82" s="260"/>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2"/>
      <c r="BD82" s="262"/>
      <c r="BE82" s="262"/>
      <c r="BF82" s="262"/>
      <c r="BG82" s="262"/>
      <c r="BH82" s="262"/>
      <c r="BI82" s="262"/>
      <c r="BJ82" s="262"/>
      <c r="BK82" s="262"/>
      <c r="BL82" s="262"/>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261"/>
      <c r="DN82" s="261"/>
      <c r="DO82" s="261"/>
      <c r="DP82" s="263"/>
    </row>
    <row r="83" spans="55:64" ht="12.75" hidden="1">
      <c r="BC83" s="90"/>
      <c r="BD83" s="90"/>
      <c r="BE83" s="90"/>
      <c r="BF83" s="90"/>
      <c r="BG83" s="90"/>
      <c r="BH83" s="90"/>
      <c r="BI83" s="90"/>
      <c r="BJ83" s="90"/>
      <c r="BK83" s="90"/>
      <c r="BL83" s="90"/>
    </row>
    <row r="84" spans="55:64" ht="12.75" hidden="1">
      <c r="BC84" s="90"/>
      <c r="BD84" s="90"/>
      <c r="BE84" s="90"/>
      <c r="BF84" s="90"/>
      <c r="BG84" s="90"/>
      <c r="BH84" s="90"/>
      <c r="BI84" s="90"/>
      <c r="BJ84" s="90"/>
      <c r="BK84" s="90"/>
      <c r="BL84" s="90"/>
    </row>
    <row r="85" spans="55:64" ht="12.75" hidden="1">
      <c r="BC85" s="90"/>
      <c r="BD85" s="90"/>
      <c r="BE85" s="90"/>
      <c r="BF85" s="90"/>
      <c r="BG85" s="90"/>
      <c r="BH85" s="90"/>
      <c r="BI85" s="90"/>
      <c r="BJ85" s="90"/>
      <c r="BK85" s="90"/>
      <c r="BL85" s="90"/>
    </row>
    <row r="86" spans="55:64" ht="12.75" hidden="1">
      <c r="BC86" s="90"/>
      <c r="BD86" s="90"/>
      <c r="BE86" s="90"/>
      <c r="BF86" s="90"/>
      <c r="BG86" s="90"/>
      <c r="BH86" s="90"/>
      <c r="BI86" s="90"/>
      <c r="BJ86" s="90"/>
      <c r="BK86" s="90"/>
      <c r="BL86" s="90"/>
    </row>
    <row r="87" spans="55:64" ht="12.75" hidden="1">
      <c r="BC87" s="90"/>
      <c r="BD87" s="90"/>
      <c r="BE87" s="90"/>
      <c r="BF87" s="90"/>
      <c r="BG87" s="90"/>
      <c r="BH87" s="90"/>
      <c r="BI87" s="90"/>
      <c r="BJ87" s="90"/>
      <c r="BK87" s="90"/>
      <c r="BL87" s="90"/>
    </row>
    <row r="88" spans="55:64" ht="12.75" hidden="1">
      <c r="BC88" s="90"/>
      <c r="BD88" s="90"/>
      <c r="BE88" s="90"/>
      <c r="BF88" s="90"/>
      <c r="BG88" s="90"/>
      <c r="BH88" s="90"/>
      <c r="BI88" s="90"/>
      <c r="BJ88" s="90"/>
      <c r="BK88" s="90"/>
      <c r="BL88" s="90"/>
    </row>
    <row r="89" spans="55:64" ht="12.75" hidden="1">
      <c r="BC89" s="90"/>
      <c r="BD89" s="90"/>
      <c r="BE89" s="90"/>
      <c r="BF89" s="90"/>
      <c r="BG89" s="90"/>
      <c r="BH89" s="90"/>
      <c r="BI89" s="90"/>
      <c r="BJ89" s="90"/>
      <c r="BK89" s="90"/>
      <c r="BL89" s="90"/>
    </row>
    <row r="90" spans="55:64" ht="12.75" hidden="1">
      <c r="BC90" s="90"/>
      <c r="BD90" s="90"/>
      <c r="BE90" s="90"/>
      <c r="BF90" s="90"/>
      <c r="BG90" s="90"/>
      <c r="BH90" s="90"/>
      <c r="BI90" s="90"/>
      <c r="BJ90" s="90"/>
      <c r="BK90" s="90"/>
      <c r="BL90" s="90"/>
    </row>
    <row r="91" spans="55:64" ht="12.75" hidden="1">
      <c r="BC91" s="90"/>
      <c r="BD91" s="90"/>
      <c r="BE91" s="90"/>
      <c r="BF91" s="90"/>
      <c r="BG91" s="90"/>
      <c r="BH91" s="90"/>
      <c r="BI91" s="90"/>
      <c r="BJ91" s="90"/>
      <c r="BK91" s="90"/>
      <c r="BL91" s="90"/>
    </row>
    <row r="92" spans="55:64" ht="12.75" hidden="1">
      <c r="BC92" s="90"/>
      <c r="BD92" s="90"/>
      <c r="BE92" s="90"/>
      <c r="BF92" s="90"/>
      <c r="BG92" s="90"/>
      <c r="BH92" s="90"/>
      <c r="BI92" s="90"/>
      <c r="BJ92" s="90"/>
      <c r="BK92" s="90"/>
      <c r="BL92" s="90"/>
    </row>
    <row r="93" spans="55:64" ht="12.75" hidden="1">
      <c r="BC93" s="90"/>
      <c r="BD93" s="90"/>
      <c r="BE93" s="90"/>
      <c r="BF93" s="90"/>
      <c r="BG93" s="90"/>
      <c r="BH93" s="90"/>
      <c r="BI93" s="90"/>
      <c r="BJ93" s="90"/>
      <c r="BK93" s="90"/>
      <c r="BL93" s="90"/>
    </row>
    <row r="94" spans="55:64" ht="12.75" hidden="1">
      <c r="BC94" s="90"/>
      <c r="BD94" s="90"/>
      <c r="BE94" s="90"/>
      <c r="BF94" s="90"/>
      <c r="BG94" s="90"/>
      <c r="BH94" s="90"/>
      <c r="BI94" s="90"/>
      <c r="BJ94" s="90"/>
      <c r="BK94" s="90"/>
      <c r="BL94" s="90"/>
    </row>
    <row r="95" spans="55:64" ht="12.75" hidden="1">
      <c r="BC95" s="90"/>
      <c r="BD95" s="90"/>
      <c r="BE95" s="90"/>
      <c r="BF95" s="90"/>
      <c r="BG95" s="90"/>
      <c r="BH95" s="90"/>
      <c r="BI95" s="90"/>
      <c r="BJ95" s="90"/>
      <c r="BK95" s="90"/>
      <c r="BL95" s="90"/>
    </row>
  </sheetData>
  <sheetProtection password="DCAF" sheet="1" objects="1" scenarios="1"/>
  <conditionalFormatting sqref="D15:L15">
    <cfRule type="cellIs" priority="1" dxfId="0" operator="equal" stopIfTrue="1">
      <formula>D15+D16</formula>
    </cfRule>
  </conditionalFormatting>
  <conditionalFormatting sqref="D5:L13">
    <cfRule type="cellIs" priority="2" dxfId="1" operator="greaterThan" stopIfTrue="1">
      <formula>D5+99-AH5</formula>
    </cfRule>
  </conditionalFormatting>
  <dataValidations count="1">
    <dataValidation type="whole" allowBlank="1" showInputMessage="1" showErrorMessage="1" errorTitle="Sudoku" error="Inserire un numero compreso tra 1 e 9" sqref="D38:L46 D22:L30 D5:L13 R22:Z30 R38:Z46">
      <formula1>1</formula1>
      <formula2>9</formula2>
    </dataValidation>
  </dataValidations>
  <hyperlinks>
    <hyperlink ref="AC20" r:id="rId1" display="gcicchella@aliceposta.it"/>
  </hyperlinks>
  <printOptions/>
  <pageMargins left="0.75" right="0.75" top="1" bottom="1" header="0.5" footer="0.5"/>
  <pageSetup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codeName="Foglio5"/>
  <dimension ref="A1:I5"/>
  <sheetViews>
    <sheetView workbookViewId="0" topLeftCell="A1">
      <pane ySplit="1" topLeftCell="BM2" activePane="bottomLeft" state="frozen"/>
      <selection pane="topLeft" activeCell="A1" sqref="A1"/>
      <selection pane="bottomLeft" activeCell="A1" sqref="A1"/>
    </sheetView>
  </sheetViews>
  <sheetFormatPr defaultColWidth="9.33203125" defaultRowHeight="12.75"/>
  <cols>
    <col min="9" max="17" width="6.83203125" style="0" customWidth="1"/>
  </cols>
  <sheetData>
    <row r="1" spans="1:9" ht="13.5" thickTop="1">
      <c r="A1" s="296" t="s">
        <v>87</v>
      </c>
      <c r="B1" s="297" t="s">
        <v>87</v>
      </c>
      <c r="C1" s="297" t="s">
        <v>87</v>
      </c>
      <c r="D1" s="298" t="s">
        <v>87</v>
      </c>
      <c r="E1" s="298" t="s">
        <v>87</v>
      </c>
      <c r="F1" s="297" t="s">
        <v>87</v>
      </c>
      <c r="G1" s="299" t="s">
        <v>87</v>
      </c>
      <c r="H1" s="299" t="s">
        <v>87</v>
      </c>
      <c r="I1" t="s">
        <v>87</v>
      </c>
    </row>
    <row r="2" spans="1:9" ht="12.75">
      <c r="A2">
        <v>66</v>
      </c>
      <c r="B2">
        <v>8</v>
      </c>
      <c r="C2">
        <v>4</v>
      </c>
      <c r="D2">
        <v>9</v>
      </c>
      <c r="E2">
        <v>6</v>
      </c>
      <c r="F2" t="s">
        <v>7</v>
      </c>
      <c r="G2" t="s">
        <v>148</v>
      </c>
      <c r="H2" t="s">
        <v>149</v>
      </c>
      <c r="I2">
        <v>1</v>
      </c>
    </row>
    <row r="3" spans="1:9" ht="12.75">
      <c r="A3">
        <v>66</v>
      </c>
      <c r="B3">
        <v>8</v>
      </c>
      <c r="C3">
        <v>9</v>
      </c>
      <c r="D3">
        <v>9</v>
      </c>
      <c r="E3">
        <v>9</v>
      </c>
      <c r="F3" t="s">
        <v>10</v>
      </c>
      <c r="G3" t="s">
        <v>151</v>
      </c>
      <c r="H3" t="s">
        <v>147</v>
      </c>
      <c r="I3">
        <v>3</v>
      </c>
    </row>
    <row r="4" spans="1:9" ht="12.75">
      <c r="A4">
        <v>63</v>
      </c>
      <c r="B4">
        <v>8</v>
      </c>
      <c r="C4">
        <v>7</v>
      </c>
      <c r="D4">
        <v>8</v>
      </c>
      <c r="E4">
        <v>9</v>
      </c>
      <c r="F4" t="s">
        <v>10</v>
      </c>
      <c r="G4" t="s">
        <v>150</v>
      </c>
      <c r="H4" t="s">
        <v>147</v>
      </c>
      <c r="I4">
        <v>2</v>
      </c>
    </row>
    <row r="5" spans="1:9" ht="12.75">
      <c r="A5">
        <v>63</v>
      </c>
      <c r="B5">
        <v>8</v>
      </c>
      <c r="C5">
        <v>7</v>
      </c>
      <c r="D5">
        <v>7</v>
      </c>
      <c r="E5">
        <v>9</v>
      </c>
      <c r="F5" t="s">
        <v>10</v>
      </c>
      <c r="G5" t="s">
        <v>146</v>
      </c>
      <c r="H5" t="s">
        <v>147</v>
      </c>
      <c r="I5">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Foglio4"/>
  <dimension ref="A1:AH105"/>
  <sheetViews>
    <sheetView showRowColHeaders="0" zoomScale="80" zoomScaleNormal="80" workbookViewId="0" topLeftCell="A1">
      <selection activeCell="W11" sqref="W11:Y13"/>
    </sheetView>
  </sheetViews>
  <sheetFormatPr defaultColWidth="9.33203125" defaultRowHeight="12.75" zeroHeight="1"/>
  <cols>
    <col min="1" max="1" width="4.83203125" style="0" customWidth="1"/>
    <col min="2" max="2" width="2.83203125" style="0" customWidth="1"/>
    <col min="3" max="11" width="6.83203125" style="0" customWidth="1"/>
    <col min="12" max="12" width="2.83203125" style="0" customWidth="1"/>
    <col min="13" max="21" width="6.83203125" style="0" customWidth="1"/>
    <col min="22" max="22" width="2.83203125" style="0" customWidth="1"/>
    <col min="23" max="31" width="6.83203125" style="0" customWidth="1"/>
    <col min="32" max="33" width="2.83203125" style="0" customWidth="1"/>
    <col min="34" max="34" width="4.83203125" style="0" customWidth="1"/>
    <col min="35" max="16384" width="9.33203125" style="0" hidden="1" customWidth="1"/>
  </cols>
  <sheetData>
    <row r="1" spans="1:34" ht="24"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row>
    <row r="2" spans="1:34" ht="13.5" thickTop="1">
      <c r="A2" s="49"/>
      <c r="B2" s="172"/>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4"/>
      <c r="AH2" s="49"/>
    </row>
    <row r="3" spans="1:34" ht="12.75">
      <c r="A3" s="49"/>
      <c r="B3" s="175"/>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7"/>
      <c r="AH3" s="49"/>
    </row>
    <row r="4" spans="1:34" ht="13.5" thickBot="1">
      <c r="A4" s="49"/>
      <c r="B4" s="175"/>
      <c r="C4" s="178" t="s">
        <v>94</v>
      </c>
      <c r="D4" s="176"/>
      <c r="E4" s="176"/>
      <c r="F4" s="176"/>
      <c r="G4" s="176"/>
      <c r="H4" s="176"/>
      <c r="I4" s="176"/>
      <c r="J4" s="176"/>
      <c r="K4" s="176"/>
      <c r="L4" s="176"/>
      <c r="M4" s="178" t="s">
        <v>92</v>
      </c>
      <c r="N4" s="176"/>
      <c r="O4" s="176"/>
      <c r="P4" s="176"/>
      <c r="Q4" s="176"/>
      <c r="R4" s="176"/>
      <c r="S4" s="176"/>
      <c r="T4" s="176"/>
      <c r="U4" s="176"/>
      <c r="V4" s="176"/>
      <c r="W4" s="178" t="s">
        <v>93</v>
      </c>
      <c r="X4" s="176"/>
      <c r="Y4" s="176"/>
      <c r="Z4" s="176"/>
      <c r="AA4" s="176"/>
      <c r="AB4" s="176"/>
      <c r="AC4" s="176"/>
      <c r="AD4" s="176"/>
      <c r="AE4" s="176"/>
      <c r="AF4" s="176"/>
      <c r="AG4" s="177"/>
      <c r="AH4" s="49"/>
    </row>
    <row r="5" spans="1:34" ht="27" customHeight="1" thickTop="1">
      <c r="A5" s="49"/>
      <c r="B5" s="175"/>
      <c r="C5" s="194"/>
      <c r="D5" s="156"/>
      <c r="E5" s="316"/>
      <c r="F5" s="322"/>
      <c r="G5" s="315"/>
      <c r="H5" s="316"/>
      <c r="I5" s="322"/>
      <c r="J5" s="315"/>
      <c r="K5" s="196"/>
      <c r="L5" s="176"/>
      <c r="M5" s="332"/>
      <c r="N5" s="156"/>
      <c r="O5" s="187"/>
      <c r="P5" s="326">
        <v>8</v>
      </c>
      <c r="Q5" s="156"/>
      <c r="R5" s="187"/>
      <c r="S5" s="326">
        <v>7</v>
      </c>
      <c r="T5" s="156"/>
      <c r="U5" s="196">
        <v>3</v>
      </c>
      <c r="V5" s="176"/>
      <c r="W5" s="194" t="s">
        <v>145</v>
      </c>
      <c r="X5" s="156" t="s">
        <v>145</v>
      </c>
      <c r="Y5" s="187" t="s">
        <v>145</v>
      </c>
      <c r="Z5" s="188" t="s">
        <v>87</v>
      </c>
      <c r="AA5" s="156" t="s">
        <v>145</v>
      </c>
      <c r="AB5" s="187" t="s">
        <v>145</v>
      </c>
      <c r="AC5" s="188" t="s">
        <v>87</v>
      </c>
      <c r="AD5" s="156" t="s">
        <v>145</v>
      </c>
      <c r="AE5" s="196" t="s">
        <v>2</v>
      </c>
      <c r="AF5" s="184"/>
      <c r="AG5" s="185"/>
      <c r="AH5" s="49"/>
    </row>
    <row r="6" spans="1:34" ht="27" customHeight="1">
      <c r="A6" s="49"/>
      <c r="B6" s="175"/>
      <c r="C6" s="305"/>
      <c r="D6" s="306"/>
      <c r="E6" s="130"/>
      <c r="F6" s="158"/>
      <c r="G6" s="129"/>
      <c r="H6" s="309"/>
      <c r="I6" s="320"/>
      <c r="J6" s="306"/>
      <c r="K6" s="197"/>
      <c r="L6" s="176"/>
      <c r="M6" s="195"/>
      <c r="N6" s="301"/>
      <c r="O6" s="130"/>
      <c r="P6" s="158"/>
      <c r="Q6" s="301"/>
      <c r="R6" s="130">
        <v>7</v>
      </c>
      <c r="S6" s="300"/>
      <c r="T6" s="129"/>
      <c r="U6" s="197">
        <v>9</v>
      </c>
      <c r="V6" s="176"/>
      <c r="W6" s="195"/>
      <c r="X6" s="129" t="s">
        <v>145</v>
      </c>
      <c r="Y6" s="130"/>
      <c r="Z6" s="158"/>
      <c r="AA6" s="129" t="s">
        <v>145</v>
      </c>
      <c r="AB6" s="130" t="s">
        <v>87</v>
      </c>
      <c r="AC6" s="300" t="s">
        <v>145</v>
      </c>
      <c r="AD6" s="129" t="s">
        <v>145</v>
      </c>
      <c r="AE6" s="197" t="s">
        <v>87</v>
      </c>
      <c r="AF6" s="184"/>
      <c r="AG6" s="185"/>
      <c r="AH6" s="49"/>
    </row>
    <row r="7" spans="1:34" ht="27" customHeight="1" thickBot="1">
      <c r="A7" s="49"/>
      <c r="B7" s="175"/>
      <c r="C7" s="189"/>
      <c r="D7" s="310"/>
      <c r="E7" s="133"/>
      <c r="F7" s="307"/>
      <c r="G7" s="132"/>
      <c r="H7" s="323"/>
      <c r="I7" s="307"/>
      <c r="J7" s="310"/>
      <c r="K7" s="171"/>
      <c r="L7" s="176"/>
      <c r="M7" s="189"/>
      <c r="N7" s="312"/>
      <c r="O7" s="133"/>
      <c r="P7" s="131">
        <v>6</v>
      </c>
      <c r="Q7" s="312">
        <v>5</v>
      </c>
      <c r="R7" s="133"/>
      <c r="S7" s="131"/>
      <c r="T7" s="132"/>
      <c r="U7" s="171">
        <v>2</v>
      </c>
      <c r="V7" s="176"/>
      <c r="W7" s="189"/>
      <c r="X7" s="132" t="s">
        <v>145</v>
      </c>
      <c r="Y7" s="133"/>
      <c r="Z7" s="131" t="s">
        <v>87</v>
      </c>
      <c r="AA7" s="339" t="s">
        <v>87</v>
      </c>
      <c r="AB7" s="133"/>
      <c r="AC7" s="131" t="s">
        <v>145</v>
      </c>
      <c r="AD7" s="132" t="s">
        <v>145</v>
      </c>
      <c r="AE7" s="171" t="s">
        <v>87</v>
      </c>
      <c r="AF7" s="184"/>
      <c r="AG7" s="185"/>
      <c r="AH7" s="49"/>
    </row>
    <row r="8" spans="1:34" ht="27" customHeight="1">
      <c r="A8" s="49"/>
      <c r="B8" s="175"/>
      <c r="C8" s="190"/>
      <c r="D8" s="319"/>
      <c r="E8" s="126"/>
      <c r="F8" s="308"/>
      <c r="G8" s="125"/>
      <c r="H8" s="126"/>
      <c r="I8" s="308"/>
      <c r="J8" s="125"/>
      <c r="K8" s="157"/>
      <c r="L8" s="176"/>
      <c r="M8" s="329">
        <v>4</v>
      </c>
      <c r="N8" s="328">
        <v>5</v>
      </c>
      <c r="O8" s="126"/>
      <c r="P8" s="302"/>
      <c r="Q8" s="125"/>
      <c r="R8" s="126"/>
      <c r="S8" s="124"/>
      <c r="T8" s="125">
        <v>6</v>
      </c>
      <c r="U8" s="157"/>
      <c r="V8" s="176"/>
      <c r="W8" s="190" t="s">
        <v>87</v>
      </c>
      <c r="X8" s="328" t="s">
        <v>87</v>
      </c>
      <c r="Y8" s="126" t="s">
        <v>145</v>
      </c>
      <c r="Z8" s="124"/>
      <c r="AA8" s="125" t="s">
        <v>145</v>
      </c>
      <c r="AB8" s="126"/>
      <c r="AC8" s="124"/>
      <c r="AD8" s="125" t="s">
        <v>87</v>
      </c>
      <c r="AE8" s="157" t="s">
        <v>145</v>
      </c>
      <c r="AF8" s="184"/>
      <c r="AG8" s="185"/>
      <c r="AH8" s="49"/>
    </row>
    <row r="9" spans="1:34" ht="27" customHeight="1">
      <c r="A9" s="49"/>
      <c r="B9" s="175"/>
      <c r="C9" s="305"/>
      <c r="D9" s="129"/>
      <c r="E9" s="130"/>
      <c r="F9" s="158"/>
      <c r="G9" s="129"/>
      <c r="H9" s="309"/>
      <c r="I9" s="158"/>
      <c r="J9" s="306"/>
      <c r="K9" s="197"/>
      <c r="L9" s="176"/>
      <c r="M9" s="195"/>
      <c r="N9" s="129"/>
      <c r="O9" s="130">
        <v>8</v>
      </c>
      <c r="P9" s="158"/>
      <c r="Q9" s="129"/>
      <c r="R9" s="130"/>
      <c r="S9" s="158">
        <v>1</v>
      </c>
      <c r="T9" s="301"/>
      <c r="U9" s="197"/>
      <c r="V9" s="176"/>
      <c r="W9" s="195" t="s">
        <v>145</v>
      </c>
      <c r="X9" s="129" t="s">
        <v>145</v>
      </c>
      <c r="Y9" s="130" t="s">
        <v>87</v>
      </c>
      <c r="Z9" s="158"/>
      <c r="AA9" s="129" t="s">
        <v>145</v>
      </c>
      <c r="AB9" s="130"/>
      <c r="AC9" s="158" t="s">
        <v>87</v>
      </c>
      <c r="AD9" s="301"/>
      <c r="AE9" s="197" t="s">
        <v>145</v>
      </c>
      <c r="AF9" s="184"/>
      <c r="AG9" s="185"/>
      <c r="AH9" s="49"/>
    </row>
    <row r="10" spans="1:34" ht="27" customHeight="1" thickBot="1">
      <c r="A10" s="49"/>
      <c r="B10" s="175"/>
      <c r="C10" s="189"/>
      <c r="D10" s="132"/>
      <c r="E10" s="133"/>
      <c r="F10" s="307"/>
      <c r="G10" s="310"/>
      <c r="H10" s="133"/>
      <c r="I10" s="131"/>
      <c r="J10" s="310"/>
      <c r="K10" s="317"/>
      <c r="L10" s="176"/>
      <c r="M10" s="189"/>
      <c r="N10" s="132">
        <v>3</v>
      </c>
      <c r="O10" s="133"/>
      <c r="P10" s="131"/>
      <c r="Q10" s="312"/>
      <c r="R10" s="334"/>
      <c r="S10" s="131"/>
      <c r="T10" s="132">
        <v>9</v>
      </c>
      <c r="U10" s="327">
        <v>5</v>
      </c>
      <c r="V10" s="176"/>
      <c r="W10" s="189" t="s">
        <v>145</v>
      </c>
      <c r="X10" s="132" t="s">
        <v>2</v>
      </c>
      <c r="Y10" s="133" t="s">
        <v>145</v>
      </c>
      <c r="Z10" s="131" t="s">
        <v>145</v>
      </c>
      <c r="AA10" s="132" t="s">
        <v>145</v>
      </c>
      <c r="AB10" s="334" t="s">
        <v>145</v>
      </c>
      <c r="AC10" s="131" t="s">
        <v>145</v>
      </c>
      <c r="AD10" s="132" t="s">
        <v>87</v>
      </c>
      <c r="AE10" s="171" t="s">
        <v>87</v>
      </c>
      <c r="AF10" s="184"/>
      <c r="AG10" s="185"/>
      <c r="AH10" s="49"/>
    </row>
    <row r="11" spans="1:34" ht="27" customHeight="1">
      <c r="A11" s="49"/>
      <c r="B11" s="175"/>
      <c r="C11" s="318"/>
      <c r="D11" s="319"/>
      <c r="E11" s="126"/>
      <c r="F11" s="124"/>
      <c r="G11" s="125"/>
      <c r="H11" s="126"/>
      <c r="I11" s="124"/>
      <c r="J11" s="319"/>
      <c r="K11" s="157"/>
      <c r="L11" s="176"/>
      <c r="M11" s="329">
        <v>2</v>
      </c>
      <c r="N11" s="328"/>
      <c r="O11" s="335"/>
      <c r="P11" s="124"/>
      <c r="Q11" s="125">
        <v>3</v>
      </c>
      <c r="R11" s="126">
        <v>9</v>
      </c>
      <c r="S11" s="124"/>
      <c r="T11" s="125"/>
      <c r="U11" s="157"/>
      <c r="V11" s="176"/>
      <c r="W11" s="190" t="s">
        <v>87</v>
      </c>
      <c r="X11" s="125" t="s">
        <v>145</v>
      </c>
      <c r="Y11" s="335" t="s">
        <v>145</v>
      </c>
      <c r="Z11" s="124" t="s">
        <v>145</v>
      </c>
      <c r="AA11" s="125" t="s">
        <v>2</v>
      </c>
      <c r="AB11" s="126" t="s">
        <v>87</v>
      </c>
      <c r="AC11" s="124" t="s">
        <v>145</v>
      </c>
      <c r="AD11" s="125" t="s">
        <v>145</v>
      </c>
      <c r="AE11" s="157" t="s">
        <v>145</v>
      </c>
      <c r="AF11" s="184"/>
      <c r="AG11" s="185"/>
      <c r="AH11" s="49"/>
    </row>
    <row r="12" spans="1:34" ht="27" customHeight="1">
      <c r="A12" s="49"/>
      <c r="B12" s="175"/>
      <c r="C12" s="195"/>
      <c r="D12" s="129"/>
      <c r="E12" s="309"/>
      <c r="F12" s="320"/>
      <c r="G12" s="306"/>
      <c r="H12" s="130"/>
      <c r="I12" s="158"/>
      <c r="J12" s="129"/>
      <c r="K12" s="197"/>
      <c r="L12" s="176"/>
      <c r="M12" s="195">
        <v>6</v>
      </c>
      <c r="N12" s="129"/>
      <c r="O12" s="303"/>
      <c r="P12" s="158">
        <v>7</v>
      </c>
      <c r="Q12" s="301"/>
      <c r="R12" s="130"/>
      <c r="S12" s="158"/>
      <c r="T12" s="129"/>
      <c r="U12" s="333"/>
      <c r="V12" s="176"/>
      <c r="W12" s="195" t="s">
        <v>87</v>
      </c>
      <c r="X12" s="129" t="s">
        <v>145</v>
      </c>
      <c r="Y12" s="130" t="s">
        <v>3</v>
      </c>
      <c r="Z12" s="158" t="s">
        <v>87</v>
      </c>
      <c r="AA12" s="336" t="s">
        <v>145</v>
      </c>
      <c r="AB12" s="130" t="s">
        <v>145</v>
      </c>
      <c r="AC12" s="158"/>
      <c r="AD12" s="129"/>
      <c r="AE12" s="338" t="s">
        <v>145</v>
      </c>
      <c r="AF12" s="184"/>
      <c r="AG12" s="185"/>
      <c r="AH12" s="49"/>
    </row>
    <row r="13" spans="1:34" ht="27" customHeight="1" thickBot="1">
      <c r="A13" s="49"/>
      <c r="B13" s="175"/>
      <c r="C13" s="324"/>
      <c r="D13" s="159"/>
      <c r="E13" s="169"/>
      <c r="F13" s="321"/>
      <c r="G13" s="311"/>
      <c r="H13" s="169"/>
      <c r="I13" s="321"/>
      <c r="J13" s="311"/>
      <c r="K13" s="325"/>
      <c r="L13" s="176"/>
      <c r="M13" s="198">
        <v>5</v>
      </c>
      <c r="N13" s="159"/>
      <c r="O13" s="169">
        <v>4</v>
      </c>
      <c r="P13" s="313"/>
      <c r="Q13" s="304"/>
      <c r="R13" s="169">
        <v>2</v>
      </c>
      <c r="S13" s="313"/>
      <c r="T13" s="159"/>
      <c r="U13" s="314"/>
      <c r="V13" s="176"/>
      <c r="W13" s="198" t="s">
        <v>87</v>
      </c>
      <c r="X13" s="159" t="s">
        <v>145</v>
      </c>
      <c r="Y13" s="169" t="s">
        <v>87</v>
      </c>
      <c r="Z13" s="337" t="s">
        <v>145</v>
      </c>
      <c r="AA13" s="159" t="s">
        <v>145</v>
      </c>
      <c r="AB13" s="169" t="s">
        <v>87</v>
      </c>
      <c r="AC13" s="170"/>
      <c r="AD13" s="159"/>
      <c r="AE13" s="199" t="s">
        <v>145</v>
      </c>
      <c r="AF13" s="184"/>
      <c r="AG13" s="185"/>
      <c r="AH13" s="49"/>
    </row>
    <row r="14" spans="1:34" ht="14.25" thickBot="1" thickTop="1">
      <c r="A14" s="49"/>
      <c r="B14" s="175"/>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7"/>
      <c r="AH14" s="49"/>
    </row>
    <row r="15" spans="1:34" ht="13.5" thickBot="1">
      <c r="A15" s="49"/>
      <c r="B15" s="175"/>
      <c r="C15" s="229" t="s">
        <v>109</v>
      </c>
      <c r="D15" s="176"/>
      <c r="E15" s="176"/>
      <c r="F15" s="176"/>
      <c r="G15" s="176"/>
      <c r="H15" s="176"/>
      <c r="I15" s="176"/>
      <c r="J15" s="176"/>
      <c r="K15" s="230">
        <f>COUNTIF(Calcolati,"&gt;0")</f>
        <v>0</v>
      </c>
      <c r="L15" s="176"/>
      <c r="M15" s="176"/>
      <c r="N15" s="176"/>
      <c r="O15" s="176"/>
      <c r="P15" s="176"/>
      <c r="Q15" s="176"/>
      <c r="R15" s="176"/>
      <c r="S15" s="176"/>
      <c r="T15" s="176"/>
      <c r="U15" s="176"/>
      <c r="V15" s="176"/>
      <c r="W15" s="176"/>
      <c r="X15" s="176"/>
      <c r="Y15" s="176"/>
      <c r="Z15" s="176"/>
      <c r="AA15" s="176"/>
      <c r="AB15" s="176"/>
      <c r="AC15" s="176"/>
      <c r="AD15" s="176"/>
      <c r="AE15" s="176"/>
      <c r="AF15" s="176"/>
      <c r="AG15" s="177"/>
      <c r="AH15" s="49"/>
    </row>
    <row r="16" spans="1:34" ht="12.75">
      <c r="A16" s="49"/>
      <c r="B16" s="175"/>
      <c r="C16" s="176"/>
      <c r="D16" s="176"/>
      <c r="E16" s="176"/>
      <c r="F16" s="176"/>
      <c r="G16" s="176"/>
      <c r="H16" s="176"/>
      <c r="I16" s="176"/>
      <c r="J16" s="176"/>
      <c r="K16" s="176"/>
      <c r="L16" s="176"/>
      <c r="M16" s="229" t="s">
        <v>120</v>
      </c>
      <c r="N16" s="176"/>
      <c r="O16" s="176"/>
      <c r="P16" s="176"/>
      <c r="Q16" s="176"/>
      <c r="R16" s="176"/>
      <c r="S16" s="176"/>
      <c r="T16" s="176"/>
      <c r="U16" s="176"/>
      <c r="V16" s="176"/>
      <c r="W16" s="176"/>
      <c r="X16" s="176"/>
      <c r="Y16" s="176"/>
      <c r="Z16" s="176"/>
      <c r="AA16" s="176"/>
      <c r="AB16" s="176"/>
      <c r="AC16" s="176"/>
      <c r="AD16" s="176"/>
      <c r="AE16" s="176"/>
      <c r="AF16" s="176"/>
      <c r="AG16" s="177"/>
      <c r="AH16" s="49"/>
    </row>
    <row r="17" spans="1:34" ht="13.5" thickBot="1">
      <c r="A17" s="49"/>
      <c r="B17" s="175"/>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7"/>
      <c r="AH17" s="49"/>
    </row>
    <row r="18" spans="1:34" ht="13.5" thickTop="1">
      <c r="A18" s="49"/>
      <c r="B18" s="175"/>
      <c r="C18" s="176"/>
      <c r="D18" s="200"/>
      <c r="E18" s="201"/>
      <c r="F18" s="201"/>
      <c r="G18" s="201"/>
      <c r="H18" s="201"/>
      <c r="I18" s="201"/>
      <c r="J18" s="202"/>
      <c r="K18" s="191"/>
      <c r="L18" s="176"/>
      <c r="M18" s="211" t="s">
        <v>97</v>
      </c>
      <c r="N18" s="212" t="s">
        <v>103</v>
      </c>
      <c r="O18" s="212" t="s">
        <v>104</v>
      </c>
      <c r="P18" s="212" t="s">
        <v>105</v>
      </c>
      <c r="Q18" s="212" t="s">
        <v>106</v>
      </c>
      <c r="R18" s="212" t="s">
        <v>101</v>
      </c>
      <c r="S18" s="212" t="s">
        <v>102</v>
      </c>
      <c r="T18" s="212" t="s">
        <v>107</v>
      </c>
      <c r="U18" s="213" t="s">
        <v>108</v>
      </c>
      <c r="V18" s="176"/>
      <c r="W18" s="176"/>
      <c r="X18" s="176"/>
      <c r="Y18" s="176"/>
      <c r="Z18" s="176"/>
      <c r="AA18" s="176"/>
      <c r="AB18" s="176"/>
      <c r="AC18" s="176"/>
      <c r="AD18" s="176"/>
      <c r="AE18" s="176"/>
      <c r="AF18" s="176"/>
      <c r="AG18" s="177"/>
      <c r="AH18" s="49"/>
    </row>
    <row r="19" spans="1:34" ht="12.75">
      <c r="A19" s="49"/>
      <c r="B19" s="175"/>
      <c r="C19" s="176"/>
      <c r="D19" s="203" t="s">
        <v>98</v>
      </c>
      <c r="E19" s="183"/>
      <c r="F19" s="183"/>
      <c r="G19" s="183"/>
      <c r="H19" s="192" t="s">
        <v>89</v>
      </c>
      <c r="I19" s="183"/>
      <c r="J19" s="204"/>
      <c r="K19" s="191"/>
      <c r="L19" s="176"/>
      <c r="M19" s="219">
        <v>1</v>
      </c>
      <c r="N19" s="223">
        <v>2</v>
      </c>
      <c r="O19" s="223">
        <v>5</v>
      </c>
      <c r="P19" s="221">
        <v>2</v>
      </c>
      <c r="Q19" s="221">
        <v>8</v>
      </c>
      <c r="R19" s="223"/>
      <c r="S19" s="223"/>
      <c r="T19" s="225"/>
      <c r="U19" s="231"/>
      <c r="V19" s="176"/>
      <c r="W19" s="176"/>
      <c r="X19" s="176"/>
      <c r="Y19" s="176"/>
      <c r="Z19" s="176"/>
      <c r="AA19" s="176"/>
      <c r="AB19" s="176"/>
      <c r="AC19" s="176"/>
      <c r="AD19" s="176"/>
      <c r="AE19" s="176"/>
      <c r="AF19" s="176"/>
      <c r="AG19" s="177"/>
      <c r="AH19" s="49"/>
    </row>
    <row r="20" spans="1:34" ht="13.5" thickBot="1">
      <c r="A20" s="49"/>
      <c r="B20" s="175"/>
      <c r="C20" s="176"/>
      <c r="D20" s="205"/>
      <c r="E20" s="193"/>
      <c r="F20" s="193"/>
      <c r="G20" s="193"/>
      <c r="H20" s="183"/>
      <c r="I20" s="183"/>
      <c r="J20" s="206"/>
      <c r="K20" s="191"/>
      <c r="L20" s="15"/>
      <c r="M20" s="219">
        <v>1</v>
      </c>
      <c r="N20" s="223">
        <v>3</v>
      </c>
      <c r="O20" s="223">
        <v>6</v>
      </c>
      <c r="P20" s="221">
        <v>3</v>
      </c>
      <c r="Q20" s="221">
        <v>8</v>
      </c>
      <c r="R20" s="223"/>
      <c r="S20" s="223"/>
      <c r="T20" s="225"/>
      <c r="U20" s="231"/>
      <c r="V20" s="176"/>
      <c r="W20" s="176"/>
      <c r="X20" s="176"/>
      <c r="Y20" s="176"/>
      <c r="Z20" s="176"/>
      <c r="AA20" s="176"/>
      <c r="AB20" s="176"/>
      <c r="AC20" s="176"/>
      <c r="AD20" s="176"/>
      <c r="AE20" s="176"/>
      <c r="AF20" s="176"/>
      <c r="AG20" s="177"/>
      <c r="AH20" s="49"/>
    </row>
    <row r="21" spans="1:34" ht="13.5" thickBot="1">
      <c r="A21" s="49"/>
      <c r="B21" s="175"/>
      <c r="C21" s="176"/>
      <c r="D21" s="203" t="s">
        <v>100</v>
      </c>
      <c r="E21" s="183"/>
      <c r="F21" s="186">
        <v>1</v>
      </c>
      <c r="G21" s="193"/>
      <c r="H21" s="16" t="s">
        <v>90</v>
      </c>
      <c r="I21" s="182">
        <v>0</v>
      </c>
      <c r="J21" s="206"/>
      <c r="K21" s="191"/>
      <c r="L21" s="15"/>
      <c r="M21" s="219">
        <v>1</v>
      </c>
      <c r="N21" s="223">
        <v>4</v>
      </c>
      <c r="O21" s="223">
        <v>3</v>
      </c>
      <c r="P21" s="221">
        <v>6</v>
      </c>
      <c r="Q21" s="221">
        <v>3</v>
      </c>
      <c r="R21" s="223"/>
      <c r="S21" s="223"/>
      <c r="T21" s="225"/>
      <c r="U21" s="231"/>
      <c r="V21" s="176"/>
      <c r="W21" s="176"/>
      <c r="X21" s="176"/>
      <c r="Y21" s="176"/>
      <c r="Z21" s="176"/>
      <c r="AA21" s="176"/>
      <c r="AB21" s="176"/>
      <c r="AC21" s="176"/>
      <c r="AD21" s="176"/>
      <c r="AE21" s="176"/>
      <c r="AF21" s="176"/>
      <c r="AG21" s="177"/>
      <c r="AH21" s="49"/>
    </row>
    <row r="22" spans="1:34" ht="13.5" thickBot="1">
      <c r="A22" s="49"/>
      <c r="B22" s="175"/>
      <c r="C22" s="176"/>
      <c r="D22" s="205"/>
      <c r="E22" s="183"/>
      <c r="F22" s="183"/>
      <c r="G22" s="193"/>
      <c r="H22" s="183"/>
      <c r="I22" s="183"/>
      <c r="J22" s="206"/>
      <c r="K22" s="191"/>
      <c r="L22" s="176"/>
      <c r="M22" s="219">
        <v>1</v>
      </c>
      <c r="N22" s="223">
        <v>2</v>
      </c>
      <c r="O22" s="223">
        <v>8</v>
      </c>
      <c r="P22" s="221">
        <v>3</v>
      </c>
      <c r="Q22" s="221">
        <v>8</v>
      </c>
      <c r="R22" s="223"/>
      <c r="S22" s="223"/>
      <c r="T22" s="225"/>
      <c r="U22" s="231"/>
      <c r="V22" s="176"/>
      <c r="W22" s="176"/>
      <c r="X22" s="176"/>
      <c r="Y22" s="176"/>
      <c r="Z22" s="176"/>
      <c r="AA22" s="176"/>
      <c r="AB22" s="176"/>
      <c r="AC22" s="176"/>
      <c r="AD22" s="176"/>
      <c r="AE22" s="176"/>
      <c r="AF22" s="176"/>
      <c r="AG22" s="177"/>
      <c r="AH22" s="49"/>
    </row>
    <row r="23" spans="1:34" ht="13.5" thickBot="1">
      <c r="A23" s="49"/>
      <c r="B23" s="175"/>
      <c r="C23" s="176"/>
      <c r="D23" s="203" t="s">
        <v>99</v>
      </c>
      <c r="E23" s="183"/>
      <c r="F23" s="186">
        <v>2</v>
      </c>
      <c r="G23" s="193"/>
      <c r="H23" s="16" t="s">
        <v>91</v>
      </c>
      <c r="I23" s="182">
        <v>49</v>
      </c>
      <c r="J23" s="206"/>
      <c r="K23" s="176"/>
      <c r="L23" s="176"/>
      <c r="M23" s="219">
        <v>1</v>
      </c>
      <c r="N23" s="223">
        <v>2</v>
      </c>
      <c r="O23" s="223">
        <v>5</v>
      </c>
      <c r="P23" s="221">
        <v>3</v>
      </c>
      <c r="Q23" s="221">
        <v>6</v>
      </c>
      <c r="R23" s="223"/>
      <c r="S23" s="223"/>
      <c r="T23" s="225"/>
      <c r="U23" s="231"/>
      <c r="V23" s="176"/>
      <c r="W23" s="176"/>
      <c r="X23" s="176"/>
      <c r="Y23" s="176"/>
      <c r="Z23" s="176"/>
      <c r="AA23" s="176"/>
      <c r="AB23" s="176"/>
      <c r="AC23" s="176"/>
      <c r="AD23" s="176"/>
      <c r="AE23" s="176"/>
      <c r="AF23" s="176"/>
      <c r="AG23" s="177"/>
      <c r="AH23" s="49"/>
    </row>
    <row r="24" spans="1:34" ht="13.5" thickBot="1">
      <c r="A24" s="49"/>
      <c r="B24" s="175"/>
      <c r="C24" s="176"/>
      <c r="D24" s="205"/>
      <c r="E24" s="183"/>
      <c r="F24" s="183"/>
      <c r="G24" s="193"/>
      <c r="H24" s="183"/>
      <c r="I24" s="183"/>
      <c r="J24" s="206"/>
      <c r="K24" s="176"/>
      <c r="L24" s="176"/>
      <c r="M24" s="219">
        <v>1</v>
      </c>
      <c r="N24" s="223">
        <v>2</v>
      </c>
      <c r="O24" s="223">
        <v>8</v>
      </c>
      <c r="P24" s="221">
        <v>3</v>
      </c>
      <c r="Q24" s="221">
        <v>8</v>
      </c>
      <c r="R24" s="223"/>
      <c r="S24" s="223"/>
      <c r="T24" s="225"/>
      <c r="U24" s="231"/>
      <c r="V24" s="176"/>
      <c r="W24" s="176"/>
      <c r="X24" s="176"/>
      <c r="Y24" s="176"/>
      <c r="Z24" s="176"/>
      <c r="AA24" s="176"/>
      <c r="AB24" s="176"/>
      <c r="AC24" s="176"/>
      <c r="AD24" s="176"/>
      <c r="AE24" s="176"/>
      <c r="AF24" s="176"/>
      <c r="AG24" s="177"/>
      <c r="AH24" s="49"/>
    </row>
    <row r="25" spans="1:34" ht="13.5" thickBot="1">
      <c r="A25" s="49"/>
      <c r="B25" s="175"/>
      <c r="C25" s="176"/>
      <c r="D25" s="205"/>
      <c r="E25" s="183"/>
      <c r="F25" s="183"/>
      <c r="G25" s="193"/>
      <c r="H25" s="16" t="s">
        <v>95</v>
      </c>
      <c r="I25" s="182">
        <v>6</v>
      </c>
      <c r="J25" s="206"/>
      <c r="K25" s="176"/>
      <c r="L25" s="176"/>
      <c r="M25" s="219">
        <v>1</v>
      </c>
      <c r="N25" s="223">
        <v>4</v>
      </c>
      <c r="O25" s="223">
        <v>3</v>
      </c>
      <c r="P25" s="221">
        <v>6</v>
      </c>
      <c r="Q25" s="221">
        <v>3</v>
      </c>
      <c r="R25" s="223"/>
      <c r="S25" s="223"/>
      <c r="T25" s="225"/>
      <c r="U25" s="231"/>
      <c r="V25" s="176"/>
      <c r="W25" s="176"/>
      <c r="X25" s="176"/>
      <c r="Y25" s="176"/>
      <c r="Z25" s="176"/>
      <c r="AA25" s="176"/>
      <c r="AB25" s="176"/>
      <c r="AC25" s="176"/>
      <c r="AD25" s="176"/>
      <c r="AE25" s="176"/>
      <c r="AF25" s="176"/>
      <c r="AG25" s="177"/>
      <c r="AH25" s="49"/>
    </row>
    <row r="26" spans="1:34" ht="13.5" thickBot="1">
      <c r="A26" s="49"/>
      <c r="B26" s="175"/>
      <c r="C26" s="176"/>
      <c r="D26" s="207"/>
      <c r="E26" s="208"/>
      <c r="F26" s="208"/>
      <c r="G26" s="209"/>
      <c r="H26" s="208"/>
      <c r="I26" s="208"/>
      <c r="J26" s="210"/>
      <c r="K26" s="176"/>
      <c r="L26" s="176"/>
      <c r="M26" s="219">
        <v>2</v>
      </c>
      <c r="N26" s="330">
        <v>1</v>
      </c>
      <c r="O26" s="330">
        <v>2</v>
      </c>
      <c r="P26" s="331">
        <v>1</v>
      </c>
      <c r="Q26" s="331">
        <v>3</v>
      </c>
      <c r="R26" s="223"/>
      <c r="S26" s="223"/>
      <c r="T26" s="225"/>
      <c r="U26" s="231"/>
      <c r="V26" s="176"/>
      <c r="W26" s="176"/>
      <c r="X26" s="176"/>
      <c r="Y26" s="176"/>
      <c r="Z26" s="176"/>
      <c r="AA26" s="176"/>
      <c r="AB26" s="176"/>
      <c r="AC26" s="176"/>
      <c r="AD26" s="176"/>
      <c r="AE26" s="176"/>
      <c r="AF26" s="176"/>
      <c r="AG26" s="177"/>
      <c r="AH26" s="49"/>
    </row>
    <row r="27" spans="1:34" ht="13.5" thickTop="1">
      <c r="A27" s="49"/>
      <c r="B27" s="175"/>
      <c r="C27" s="176"/>
      <c r="D27" s="176"/>
      <c r="E27" s="176"/>
      <c r="F27" s="176"/>
      <c r="G27" s="176"/>
      <c r="H27" s="176"/>
      <c r="I27" s="176"/>
      <c r="J27" s="176"/>
      <c r="K27" s="176"/>
      <c r="L27" s="176"/>
      <c r="M27" s="219">
        <v>2</v>
      </c>
      <c r="N27" s="223">
        <v>2</v>
      </c>
      <c r="O27" s="223">
        <v>4</v>
      </c>
      <c r="P27" s="221">
        <v>2</v>
      </c>
      <c r="Q27" s="221">
        <v>5</v>
      </c>
      <c r="R27" s="223"/>
      <c r="S27" s="223"/>
      <c r="T27" s="225"/>
      <c r="U27" s="231"/>
      <c r="V27" s="176"/>
      <c r="W27" s="176"/>
      <c r="X27" s="176"/>
      <c r="Y27" s="176"/>
      <c r="Z27" s="176"/>
      <c r="AA27" s="176"/>
      <c r="AB27" s="176"/>
      <c r="AC27" s="176"/>
      <c r="AD27" s="176"/>
      <c r="AE27" s="176"/>
      <c r="AF27" s="176"/>
      <c r="AG27" s="177"/>
      <c r="AH27" s="49"/>
    </row>
    <row r="28" spans="1:34" ht="13.5" thickBot="1">
      <c r="A28" s="49"/>
      <c r="B28" s="175"/>
      <c r="C28" s="176"/>
      <c r="D28" s="176"/>
      <c r="E28" s="176"/>
      <c r="F28" s="176"/>
      <c r="G28" s="176"/>
      <c r="H28" s="176"/>
      <c r="I28" s="176"/>
      <c r="J28" s="176"/>
      <c r="K28" s="176"/>
      <c r="L28" s="176"/>
      <c r="M28" s="219">
        <v>2</v>
      </c>
      <c r="N28" s="223">
        <v>8</v>
      </c>
      <c r="O28" s="223">
        <v>7</v>
      </c>
      <c r="P28" s="221">
        <v>8</v>
      </c>
      <c r="Q28" s="221">
        <v>8</v>
      </c>
      <c r="R28" s="223"/>
      <c r="S28" s="223"/>
      <c r="T28" s="225"/>
      <c r="U28" s="231"/>
      <c r="V28" s="176"/>
      <c r="W28" s="176"/>
      <c r="X28" s="176"/>
      <c r="Y28" s="176"/>
      <c r="Z28" s="176"/>
      <c r="AA28" s="176"/>
      <c r="AB28" s="176"/>
      <c r="AC28" s="176"/>
      <c r="AD28" s="176"/>
      <c r="AE28" s="176"/>
      <c r="AF28" s="176"/>
      <c r="AG28" s="177"/>
      <c r="AH28" s="49"/>
    </row>
    <row r="29" spans="1:34" ht="13.5" thickTop="1">
      <c r="A29" s="49"/>
      <c r="B29" s="175"/>
      <c r="C29" s="176"/>
      <c r="D29" s="200"/>
      <c r="E29" s="201"/>
      <c r="F29" s="201"/>
      <c r="G29" s="201"/>
      <c r="H29" s="201"/>
      <c r="I29" s="201"/>
      <c r="J29" s="202"/>
      <c r="K29" s="176"/>
      <c r="L29" s="176"/>
      <c r="M29" s="219">
        <v>2</v>
      </c>
      <c r="N29" s="330">
        <v>1</v>
      </c>
      <c r="O29" s="330">
        <v>2</v>
      </c>
      <c r="P29" s="331">
        <v>5</v>
      </c>
      <c r="Q29" s="331">
        <v>2</v>
      </c>
      <c r="R29" s="223"/>
      <c r="S29" s="223"/>
      <c r="T29" s="225"/>
      <c r="U29" s="231"/>
      <c r="V29" s="176"/>
      <c r="W29" s="176"/>
      <c r="X29" s="176"/>
      <c r="Y29" s="176"/>
      <c r="Z29" s="176"/>
      <c r="AA29" s="176"/>
      <c r="AB29" s="176"/>
      <c r="AC29" s="176"/>
      <c r="AD29" s="176"/>
      <c r="AE29" s="176"/>
      <c r="AF29" s="176"/>
      <c r="AG29" s="177"/>
      <c r="AH29" s="49"/>
    </row>
    <row r="30" spans="1:34" ht="12.75">
      <c r="A30" s="49"/>
      <c r="B30" s="175"/>
      <c r="C30" s="176"/>
      <c r="D30" s="205"/>
      <c r="E30" s="255" t="s">
        <v>207</v>
      </c>
      <c r="F30" s="236"/>
      <c r="G30" s="236"/>
      <c r="H30" s="78"/>
      <c r="I30" s="78"/>
      <c r="J30" s="206"/>
      <c r="K30" s="176"/>
      <c r="L30" s="176"/>
      <c r="M30" s="219">
        <v>2</v>
      </c>
      <c r="N30" s="223">
        <v>5</v>
      </c>
      <c r="O30" s="223">
        <v>8</v>
      </c>
      <c r="P30" s="221">
        <v>8</v>
      </c>
      <c r="Q30" s="221">
        <v>8</v>
      </c>
      <c r="R30" s="223"/>
      <c r="S30" s="223"/>
      <c r="T30" s="225"/>
      <c r="U30" s="231"/>
      <c r="V30" s="176"/>
      <c r="W30" s="176"/>
      <c r="X30" s="176"/>
      <c r="Y30" s="176"/>
      <c r="Z30" s="176"/>
      <c r="AA30" s="176"/>
      <c r="AB30" s="176"/>
      <c r="AC30" s="176"/>
      <c r="AD30" s="176"/>
      <c r="AE30" s="176"/>
      <c r="AF30" s="176"/>
      <c r="AG30" s="177"/>
      <c r="AH30" s="49"/>
    </row>
    <row r="31" spans="1:34" ht="12.75">
      <c r="A31" s="49"/>
      <c r="B31" s="175"/>
      <c r="C31" s="176"/>
      <c r="D31" s="205"/>
      <c r="E31" s="255" t="s">
        <v>208</v>
      </c>
      <c r="F31" s="236"/>
      <c r="G31" s="236"/>
      <c r="H31" s="78"/>
      <c r="I31" s="78"/>
      <c r="J31" s="206"/>
      <c r="K31" s="176"/>
      <c r="L31" s="176"/>
      <c r="M31" s="219">
        <v>2</v>
      </c>
      <c r="N31" s="223">
        <v>1</v>
      </c>
      <c r="O31" s="223">
        <v>2</v>
      </c>
      <c r="P31" s="221">
        <v>1</v>
      </c>
      <c r="Q31" s="221">
        <v>3</v>
      </c>
      <c r="R31" s="223"/>
      <c r="S31" s="223"/>
      <c r="T31" s="225"/>
      <c r="U31" s="231"/>
      <c r="V31" s="176"/>
      <c r="W31" s="176"/>
      <c r="X31" s="176"/>
      <c r="Y31" s="176"/>
      <c r="Z31" s="176"/>
      <c r="AA31" s="176"/>
      <c r="AB31" s="176"/>
      <c r="AC31" s="176"/>
      <c r="AD31" s="176"/>
      <c r="AE31" s="176"/>
      <c r="AF31" s="176"/>
      <c r="AG31" s="177"/>
      <c r="AH31" s="49"/>
    </row>
    <row r="32" spans="1:34" ht="12.75">
      <c r="A32" s="49"/>
      <c r="B32" s="175"/>
      <c r="C32" s="176"/>
      <c r="D32" s="205"/>
      <c r="E32" s="255" t="s">
        <v>206</v>
      </c>
      <c r="F32" s="236"/>
      <c r="G32" s="236"/>
      <c r="H32" s="78"/>
      <c r="I32" s="78"/>
      <c r="J32" s="206"/>
      <c r="K32" s="176"/>
      <c r="L32" s="176"/>
      <c r="M32" s="219">
        <v>2</v>
      </c>
      <c r="N32" s="330">
        <v>2</v>
      </c>
      <c r="O32" s="330">
        <v>4</v>
      </c>
      <c r="P32" s="331">
        <v>2</v>
      </c>
      <c r="Q32" s="331">
        <v>5</v>
      </c>
      <c r="R32" s="223"/>
      <c r="S32" s="223"/>
      <c r="T32" s="225"/>
      <c r="U32" s="231"/>
      <c r="V32" s="176"/>
      <c r="W32" s="176"/>
      <c r="X32" s="176"/>
      <c r="Y32" s="176"/>
      <c r="Z32" s="176"/>
      <c r="AA32" s="176"/>
      <c r="AB32" s="176"/>
      <c r="AC32" s="176"/>
      <c r="AD32" s="176"/>
      <c r="AE32" s="176"/>
      <c r="AF32" s="176"/>
      <c r="AG32" s="177"/>
      <c r="AH32" s="49"/>
    </row>
    <row r="33" spans="1:34" ht="13.5" thickBot="1">
      <c r="A33" s="49"/>
      <c r="B33" s="175"/>
      <c r="C33" s="176"/>
      <c r="D33" s="205"/>
      <c r="E33" s="193"/>
      <c r="F33" s="193"/>
      <c r="G33" s="193"/>
      <c r="H33" s="16"/>
      <c r="I33" s="16"/>
      <c r="J33" s="206"/>
      <c r="K33" s="176"/>
      <c r="L33" s="176"/>
      <c r="M33" s="219">
        <v>2</v>
      </c>
      <c r="N33" s="223">
        <v>8</v>
      </c>
      <c r="O33" s="223">
        <v>7</v>
      </c>
      <c r="P33" s="221">
        <v>8</v>
      </c>
      <c r="Q33" s="221">
        <v>8</v>
      </c>
      <c r="R33" s="223"/>
      <c r="S33" s="223"/>
      <c r="T33" s="225"/>
      <c r="U33" s="231"/>
      <c r="V33" s="176"/>
      <c r="W33" s="176"/>
      <c r="X33" s="176"/>
      <c r="Y33" s="176"/>
      <c r="Z33" s="176"/>
      <c r="AA33" s="176"/>
      <c r="AB33" s="176"/>
      <c r="AC33" s="176"/>
      <c r="AD33" s="176"/>
      <c r="AE33" s="176"/>
      <c r="AF33" s="176"/>
      <c r="AG33" s="177"/>
      <c r="AH33" s="49"/>
    </row>
    <row r="34" spans="1:34" ht="13.5" thickBot="1">
      <c r="A34" s="49"/>
      <c r="B34" s="175"/>
      <c r="C34" s="176"/>
      <c r="D34" s="205"/>
      <c r="E34" s="193"/>
      <c r="F34" s="193"/>
      <c r="G34" s="193"/>
      <c r="H34" s="295" t="s">
        <v>113</v>
      </c>
      <c r="I34" s="182">
        <v>3</v>
      </c>
      <c r="J34" s="206"/>
      <c r="K34" s="176"/>
      <c r="L34" s="176"/>
      <c r="M34" s="219">
        <v>3</v>
      </c>
      <c r="N34" s="223">
        <v>2</v>
      </c>
      <c r="O34" s="223">
        <v>1</v>
      </c>
      <c r="P34" s="221">
        <v>2</v>
      </c>
      <c r="Q34" s="221">
        <v>4</v>
      </c>
      <c r="R34" s="223"/>
      <c r="S34" s="223"/>
      <c r="T34" s="225"/>
      <c r="U34" s="231"/>
      <c r="V34" s="176"/>
      <c r="W34" s="176"/>
      <c r="X34" s="176"/>
      <c r="Y34" s="176"/>
      <c r="Z34" s="176"/>
      <c r="AA34" s="176"/>
      <c r="AB34" s="176"/>
      <c r="AC34" s="176"/>
      <c r="AD34" s="176"/>
      <c r="AE34" s="176"/>
      <c r="AF34" s="176"/>
      <c r="AG34" s="177"/>
      <c r="AH34" s="49"/>
    </row>
    <row r="35" spans="1:34" ht="13.5" thickBot="1">
      <c r="A35" s="49"/>
      <c r="B35" s="175"/>
      <c r="C35" s="176"/>
      <c r="D35" s="205"/>
      <c r="E35" s="193"/>
      <c r="F35" s="193"/>
      <c r="G35" s="193"/>
      <c r="H35" s="16"/>
      <c r="I35" s="16"/>
      <c r="J35" s="206"/>
      <c r="K35" s="176"/>
      <c r="L35" s="176"/>
      <c r="M35" s="219">
        <v>3</v>
      </c>
      <c r="N35" s="223">
        <v>3</v>
      </c>
      <c r="O35" s="223">
        <v>1</v>
      </c>
      <c r="P35" s="221">
        <v>3</v>
      </c>
      <c r="Q35" s="221">
        <v>6</v>
      </c>
      <c r="R35" s="223"/>
      <c r="S35" s="223"/>
      <c r="T35" s="225"/>
      <c r="U35" s="231"/>
      <c r="V35" s="176"/>
      <c r="W35" s="176"/>
      <c r="X35" s="176"/>
      <c r="Y35" s="176"/>
      <c r="Z35" s="176"/>
      <c r="AA35" s="176"/>
      <c r="AB35" s="176"/>
      <c r="AC35" s="176"/>
      <c r="AD35" s="176"/>
      <c r="AE35" s="176"/>
      <c r="AF35" s="176"/>
      <c r="AG35" s="177"/>
      <c r="AH35" s="49"/>
    </row>
    <row r="36" spans="1:34" ht="13.5" thickBot="1">
      <c r="A36" s="49"/>
      <c r="B36" s="175"/>
      <c r="C36" s="176"/>
      <c r="D36" s="205"/>
      <c r="E36" s="193"/>
      <c r="F36" s="193"/>
      <c r="G36" s="193"/>
      <c r="H36" s="295" t="s">
        <v>121</v>
      </c>
      <c r="I36" s="182"/>
      <c r="J36" s="206"/>
      <c r="K36" s="176"/>
      <c r="L36" s="176"/>
      <c r="M36" s="219">
        <v>3</v>
      </c>
      <c r="N36" s="223">
        <v>4</v>
      </c>
      <c r="O36" s="223">
        <v>6</v>
      </c>
      <c r="P36" s="221">
        <v>4</v>
      </c>
      <c r="Q36" s="221">
        <v>7</v>
      </c>
      <c r="R36" s="223"/>
      <c r="S36" s="223"/>
      <c r="T36" s="225"/>
      <c r="U36" s="231"/>
      <c r="V36" s="176"/>
      <c r="W36" s="176"/>
      <c r="X36" s="176"/>
      <c r="Y36" s="176"/>
      <c r="Z36" s="176"/>
      <c r="AA36" s="176"/>
      <c r="AB36" s="176"/>
      <c r="AC36" s="176"/>
      <c r="AD36" s="176"/>
      <c r="AE36" s="176"/>
      <c r="AF36" s="176"/>
      <c r="AG36" s="177"/>
      <c r="AH36" s="49"/>
    </row>
    <row r="37" spans="1:34" ht="13.5" thickBot="1">
      <c r="A37" s="49"/>
      <c r="B37" s="175"/>
      <c r="C37" s="176"/>
      <c r="D37" s="205"/>
      <c r="E37" s="193"/>
      <c r="F37" s="193"/>
      <c r="G37" s="193"/>
      <c r="H37" s="295" t="s">
        <v>122</v>
      </c>
      <c r="I37" s="182"/>
      <c r="J37" s="206"/>
      <c r="K37" s="176"/>
      <c r="L37" s="176"/>
      <c r="M37" s="219">
        <v>3</v>
      </c>
      <c r="N37" s="223">
        <v>9</v>
      </c>
      <c r="O37" s="223">
        <v>7</v>
      </c>
      <c r="P37" s="221">
        <v>9</v>
      </c>
      <c r="Q37" s="221">
        <v>8</v>
      </c>
      <c r="R37" s="223"/>
      <c r="S37" s="223"/>
      <c r="T37" s="225"/>
      <c r="U37" s="231"/>
      <c r="V37" s="176"/>
      <c r="W37" s="176"/>
      <c r="X37" s="176"/>
      <c r="Y37" s="176"/>
      <c r="Z37" s="176"/>
      <c r="AA37" s="176"/>
      <c r="AB37" s="176"/>
      <c r="AC37" s="176"/>
      <c r="AD37" s="176"/>
      <c r="AE37" s="176"/>
      <c r="AF37" s="176"/>
      <c r="AG37" s="177"/>
      <c r="AH37" s="49"/>
    </row>
    <row r="38" spans="1:34" ht="13.5" thickBot="1">
      <c r="A38" s="49"/>
      <c r="B38" s="175"/>
      <c r="C38" s="176"/>
      <c r="D38" s="205"/>
      <c r="E38" s="193"/>
      <c r="F38" s="193"/>
      <c r="G38" s="193"/>
      <c r="H38" s="295" t="s">
        <v>123</v>
      </c>
      <c r="I38" s="182"/>
      <c r="J38" s="206"/>
      <c r="K38" s="176"/>
      <c r="L38" s="176"/>
      <c r="M38" s="219">
        <v>3</v>
      </c>
      <c r="N38" s="223">
        <v>2</v>
      </c>
      <c r="O38" s="223">
        <v>1</v>
      </c>
      <c r="P38" s="221">
        <v>3</v>
      </c>
      <c r="Q38" s="221">
        <v>1</v>
      </c>
      <c r="R38" s="223"/>
      <c r="S38" s="223"/>
      <c r="T38" s="225"/>
      <c r="U38" s="231"/>
      <c r="V38" s="176"/>
      <c r="W38" s="176"/>
      <c r="X38" s="176"/>
      <c r="Y38" s="176"/>
      <c r="Z38" s="176"/>
      <c r="AA38" s="176"/>
      <c r="AB38" s="176"/>
      <c r="AC38" s="176"/>
      <c r="AD38" s="176"/>
      <c r="AE38" s="176"/>
      <c r="AF38" s="176"/>
      <c r="AG38" s="177"/>
      <c r="AH38" s="49"/>
    </row>
    <row r="39" spans="1:34" ht="13.5" thickBot="1">
      <c r="A39" s="49"/>
      <c r="B39" s="175"/>
      <c r="C39" s="176"/>
      <c r="D39" s="205"/>
      <c r="E39" s="193"/>
      <c r="F39" s="193"/>
      <c r="G39" s="193"/>
      <c r="H39" s="16"/>
      <c r="I39" s="16"/>
      <c r="J39" s="206"/>
      <c r="K39" s="176"/>
      <c r="L39" s="176"/>
      <c r="M39" s="219">
        <v>3</v>
      </c>
      <c r="N39" s="223">
        <v>2</v>
      </c>
      <c r="O39" s="223">
        <v>4</v>
      </c>
      <c r="P39" s="221">
        <v>5</v>
      </c>
      <c r="Q39" s="221">
        <v>4</v>
      </c>
      <c r="R39" s="223"/>
      <c r="S39" s="223"/>
      <c r="T39" s="225"/>
      <c r="U39" s="231"/>
      <c r="V39" s="176"/>
      <c r="W39" s="176"/>
      <c r="X39" s="176"/>
      <c r="Y39" s="176"/>
      <c r="Z39" s="176"/>
      <c r="AA39" s="176"/>
      <c r="AB39" s="176"/>
      <c r="AC39" s="176"/>
      <c r="AD39" s="176"/>
      <c r="AE39" s="176"/>
      <c r="AF39" s="176"/>
      <c r="AG39" s="177"/>
      <c r="AH39" s="49"/>
    </row>
    <row r="40" spans="1:34" ht="13.5" thickBot="1">
      <c r="A40" s="49"/>
      <c r="B40" s="175"/>
      <c r="C40" s="176"/>
      <c r="D40" s="205"/>
      <c r="E40" s="193"/>
      <c r="F40" s="193"/>
      <c r="G40" s="193"/>
      <c r="H40" s="295" t="s">
        <v>124</v>
      </c>
      <c r="I40" s="182"/>
      <c r="J40" s="206"/>
      <c r="K40" s="176"/>
      <c r="L40" s="176"/>
      <c r="M40" s="219">
        <v>3</v>
      </c>
      <c r="N40" s="223">
        <v>4</v>
      </c>
      <c r="O40" s="223">
        <v>7</v>
      </c>
      <c r="P40" s="221">
        <v>9</v>
      </c>
      <c r="Q40" s="221">
        <v>7</v>
      </c>
      <c r="R40" s="223"/>
      <c r="S40" s="223"/>
      <c r="T40" s="225"/>
      <c r="U40" s="231"/>
      <c r="V40" s="176"/>
      <c r="W40" s="176"/>
      <c r="X40" s="176"/>
      <c r="Y40" s="176"/>
      <c r="Z40" s="176"/>
      <c r="AA40" s="176"/>
      <c r="AB40" s="176"/>
      <c r="AC40" s="176"/>
      <c r="AD40" s="176"/>
      <c r="AE40" s="176"/>
      <c r="AF40" s="176"/>
      <c r="AG40" s="177"/>
      <c r="AH40" s="49"/>
    </row>
    <row r="41" spans="1:34" ht="13.5" thickBot="1">
      <c r="A41" s="49"/>
      <c r="B41" s="175"/>
      <c r="C41" s="176"/>
      <c r="D41" s="205"/>
      <c r="E41" s="193"/>
      <c r="F41" s="193"/>
      <c r="G41" s="193"/>
      <c r="H41" s="295" t="s">
        <v>125</v>
      </c>
      <c r="I41" s="182"/>
      <c r="J41" s="206"/>
      <c r="K41" s="176"/>
      <c r="L41" s="176"/>
      <c r="M41" s="219">
        <v>3</v>
      </c>
      <c r="N41" s="223">
        <v>5</v>
      </c>
      <c r="O41" s="223">
        <v>8</v>
      </c>
      <c r="P41" s="221">
        <v>9</v>
      </c>
      <c r="Q41" s="221">
        <v>8</v>
      </c>
      <c r="R41" s="223"/>
      <c r="S41" s="223"/>
      <c r="T41" s="225"/>
      <c r="U41" s="231"/>
      <c r="V41" s="176"/>
      <c r="W41" s="176"/>
      <c r="X41" s="176"/>
      <c r="Y41" s="176"/>
      <c r="Z41" s="176"/>
      <c r="AA41" s="176"/>
      <c r="AB41" s="176"/>
      <c r="AC41" s="176"/>
      <c r="AD41" s="176"/>
      <c r="AE41" s="176"/>
      <c r="AF41" s="176"/>
      <c r="AG41" s="177"/>
      <c r="AH41" s="49"/>
    </row>
    <row r="42" spans="1:34" ht="13.5" thickBot="1">
      <c r="A42" s="49"/>
      <c r="B42" s="175"/>
      <c r="C42" s="176"/>
      <c r="D42" s="205"/>
      <c r="E42" s="193"/>
      <c r="F42" s="193"/>
      <c r="G42" s="193"/>
      <c r="H42" s="295" t="s">
        <v>126</v>
      </c>
      <c r="I42" s="182"/>
      <c r="J42" s="206"/>
      <c r="K42" s="176"/>
      <c r="L42" s="176"/>
      <c r="M42" s="219">
        <v>3</v>
      </c>
      <c r="N42" s="223">
        <v>2</v>
      </c>
      <c r="O42" s="223">
        <v>1</v>
      </c>
      <c r="P42" s="221">
        <v>3</v>
      </c>
      <c r="Q42" s="221">
        <v>1</v>
      </c>
      <c r="R42" s="223"/>
      <c r="S42" s="223"/>
      <c r="T42" s="225"/>
      <c r="U42" s="231"/>
      <c r="V42" s="176"/>
      <c r="W42" s="176"/>
      <c r="X42" s="176"/>
      <c r="Y42" s="176"/>
      <c r="Z42" s="176"/>
      <c r="AA42" s="176"/>
      <c r="AB42" s="176"/>
      <c r="AC42" s="176"/>
      <c r="AD42" s="176"/>
      <c r="AE42" s="176"/>
      <c r="AF42" s="176"/>
      <c r="AG42" s="177"/>
      <c r="AH42" s="49"/>
    </row>
    <row r="43" spans="1:34" ht="13.5" thickBot="1">
      <c r="A43" s="49"/>
      <c r="B43" s="175"/>
      <c r="C43" s="176"/>
      <c r="D43" s="205"/>
      <c r="E43" s="193"/>
      <c r="F43" s="193"/>
      <c r="G43" s="193"/>
      <c r="H43" s="295" t="s">
        <v>127</v>
      </c>
      <c r="I43" s="182"/>
      <c r="J43" s="206"/>
      <c r="K43" s="176"/>
      <c r="L43" s="176"/>
      <c r="M43" s="219">
        <v>3</v>
      </c>
      <c r="N43" s="223">
        <v>2</v>
      </c>
      <c r="O43" s="223">
        <v>4</v>
      </c>
      <c r="P43" s="221">
        <v>3</v>
      </c>
      <c r="Q43" s="221">
        <v>6</v>
      </c>
      <c r="R43" s="223"/>
      <c r="S43" s="223"/>
      <c r="T43" s="225"/>
      <c r="U43" s="231"/>
      <c r="V43" s="176"/>
      <c r="W43" s="176"/>
      <c r="X43" s="176"/>
      <c r="Y43" s="176"/>
      <c r="Z43" s="176"/>
      <c r="AA43" s="176"/>
      <c r="AB43" s="176"/>
      <c r="AC43" s="176"/>
      <c r="AD43" s="176"/>
      <c r="AE43" s="176"/>
      <c r="AF43" s="176"/>
      <c r="AG43" s="177"/>
      <c r="AH43" s="49"/>
    </row>
    <row r="44" spans="1:34" ht="13.5" thickBot="1">
      <c r="A44" s="49"/>
      <c r="B44" s="175"/>
      <c r="C44" s="176"/>
      <c r="D44" s="205"/>
      <c r="E44" s="193"/>
      <c r="F44" s="193"/>
      <c r="G44" s="193"/>
      <c r="H44" s="295" t="s">
        <v>128</v>
      </c>
      <c r="I44" s="182"/>
      <c r="J44" s="206"/>
      <c r="K44" s="176"/>
      <c r="L44" s="176"/>
      <c r="M44" s="219">
        <v>3</v>
      </c>
      <c r="N44" s="223">
        <v>4</v>
      </c>
      <c r="O44" s="223">
        <v>7</v>
      </c>
      <c r="P44" s="221">
        <v>5</v>
      </c>
      <c r="Q44" s="221">
        <v>8</v>
      </c>
      <c r="R44" s="223"/>
      <c r="S44" s="223"/>
      <c r="T44" s="225"/>
      <c r="U44" s="231"/>
      <c r="V44" s="176"/>
      <c r="W44" s="176"/>
      <c r="X44" s="176"/>
      <c r="Y44" s="176"/>
      <c r="Z44" s="176"/>
      <c r="AA44" s="176"/>
      <c r="AB44" s="176"/>
      <c r="AC44" s="176"/>
      <c r="AD44" s="176"/>
      <c r="AE44" s="176"/>
      <c r="AF44" s="176"/>
      <c r="AG44" s="177"/>
      <c r="AH44" s="49"/>
    </row>
    <row r="45" spans="1:34" ht="13.5" thickBot="1">
      <c r="A45" s="49"/>
      <c r="B45" s="175"/>
      <c r="C45" s="176"/>
      <c r="D45" s="205"/>
      <c r="E45" s="193"/>
      <c r="F45" s="193"/>
      <c r="G45" s="193"/>
      <c r="H45" s="16"/>
      <c r="I45" s="16"/>
      <c r="J45" s="206"/>
      <c r="K45" s="176"/>
      <c r="L45" s="176"/>
      <c r="M45" s="219">
        <v>3</v>
      </c>
      <c r="N45" s="223">
        <v>9</v>
      </c>
      <c r="O45" s="223">
        <v>7</v>
      </c>
      <c r="P45" s="221">
        <v>9</v>
      </c>
      <c r="Q45" s="221">
        <v>8</v>
      </c>
      <c r="R45" s="223"/>
      <c r="S45" s="223"/>
      <c r="T45" s="225"/>
      <c r="U45" s="231"/>
      <c r="V45" s="176"/>
      <c r="W45" s="176"/>
      <c r="X45" s="176"/>
      <c r="Y45" s="176"/>
      <c r="Z45" s="176"/>
      <c r="AA45" s="176"/>
      <c r="AB45" s="176"/>
      <c r="AC45" s="176"/>
      <c r="AD45" s="176"/>
      <c r="AE45" s="176"/>
      <c r="AF45" s="176"/>
      <c r="AG45" s="177"/>
      <c r="AH45" s="49"/>
    </row>
    <row r="46" spans="1:34" ht="13.5" thickBot="1">
      <c r="A46" s="49"/>
      <c r="B46" s="175"/>
      <c r="C46" s="176"/>
      <c r="D46" s="205"/>
      <c r="E46" s="193"/>
      <c r="F46" s="193"/>
      <c r="G46" s="193"/>
      <c r="H46" s="295" t="s">
        <v>137</v>
      </c>
      <c r="I46" s="182"/>
      <c r="J46" s="206"/>
      <c r="K46" s="176"/>
      <c r="L46" s="176"/>
      <c r="M46" s="219">
        <v>4</v>
      </c>
      <c r="N46" s="223">
        <v>3</v>
      </c>
      <c r="O46" s="223">
        <v>7</v>
      </c>
      <c r="P46" s="221">
        <v>3</v>
      </c>
      <c r="Q46" s="221">
        <v>8</v>
      </c>
      <c r="R46" s="223"/>
      <c r="S46" s="223"/>
      <c r="T46" s="225"/>
      <c r="U46" s="231"/>
      <c r="V46" s="176"/>
      <c r="W46" s="176"/>
      <c r="X46" s="176"/>
      <c r="Y46" s="176"/>
      <c r="Z46" s="176"/>
      <c r="AA46" s="176"/>
      <c r="AB46" s="176"/>
      <c r="AC46" s="176"/>
      <c r="AD46" s="176"/>
      <c r="AE46" s="176"/>
      <c r="AF46" s="176"/>
      <c r="AG46" s="177"/>
      <c r="AH46" s="49"/>
    </row>
    <row r="47" spans="1:34" ht="13.5" thickBot="1">
      <c r="A47" s="49"/>
      <c r="B47" s="175"/>
      <c r="C47" s="176"/>
      <c r="D47" s="205"/>
      <c r="E47" s="193"/>
      <c r="F47" s="193"/>
      <c r="G47" s="193"/>
      <c r="H47" s="295" t="s">
        <v>130</v>
      </c>
      <c r="I47" s="182"/>
      <c r="J47" s="206"/>
      <c r="K47" s="176"/>
      <c r="L47" s="176"/>
      <c r="M47" s="219">
        <v>4</v>
      </c>
      <c r="N47" s="223">
        <v>6</v>
      </c>
      <c r="O47" s="223">
        <v>4</v>
      </c>
      <c r="P47" s="221">
        <v>6</v>
      </c>
      <c r="Q47" s="221">
        <v>5</v>
      </c>
      <c r="R47" s="223"/>
      <c r="S47" s="223"/>
      <c r="T47" s="225"/>
      <c r="U47" s="231"/>
      <c r="V47" s="176"/>
      <c r="W47" s="176"/>
      <c r="X47" s="176"/>
      <c r="Y47" s="176"/>
      <c r="Z47" s="176"/>
      <c r="AA47" s="176"/>
      <c r="AB47" s="176"/>
      <c r="AC47" s="176"/>
      <c r="AD47" s="176"/>
      <c r="AE47" s="176"/>
      <c r="AF47" s="176"/>
      <c r="AG47" s="177"/>
      <c r="AH47" s="49"/>
    </row>
    <row r="48" spans="1:34" ht="13.5" thickBot="1">
      <c r="A48" s="49"/>
      <c r="B48" s="175"/>
      <c r="C48" s="176"/>
      <c r="D48" s="205"/>
      <c r="E48" s="193"/>
      <c r="F48" s="193"/>
      <c r="G48" s="193"/>
      <c r="H48" s="295" t="s">
        <v>131</v>
      </c>
      <c r="I48" s="182"/>
      <c r="J48" s="206"/>
      <c r="K48" s="176"/>
      <c r="L48" s="176"/>
      <c r="M48" s="219">
        <v>4</v>
      </c>
      <c r="N48" s="223">
        <v>6</v>
      </c>
      <c r="O48" s="223">
        <v>4</v>
      </c>
      <c r="P48" s="221">
        <v>7</v>
      </c>
      <c r="Q48" s="221">
        <v>4</v>
      </c>
      <c r="R48" s="223"/>
      <c r="S48" s="223"/>
      <c r="T48" s="225"/>
      <c r="U48" s="231"/>
      <c r="V48" s="176"/>
      <c r="W48" s="176"/>
      <c r="X48" s="176"/>
      <c r="Y48" s="176"/>
      <c r="Z48" s="176"/>
      <c r="AA48" s="176"/>
      <c r="AB48" s="176"/>
      <c r="AC48" s="176"/>
      <c r="AD48" s="176"/>
      <c r="AE48" s="176"/>
      <c r="AF48" s="176"/>
      <c r="AG48" s="177"/>
      <c r="AH48" s="49"/>
    </row>
    <row r="49" spans="1:34" ht="13.5" thickBot="1">
      <c r="A49" s="49"/>
      <c r="B49" s="175"/>
      <c r="C49" s="176"/>
      <c r="D49" s="205"/>
      <c r="E49" s="193"/>
      <c r="F49" s="193"/>
      <c r="G49" s="193"/>
      <c r="H49" s="295" t="s">
        <v>132</v>
      </c>
      <c r="I49" s="182"/>
      <c r="J49" s="206"/>
      <c r="K49" s="176"/>
      <c r="L49" s="176"/>
      <c r="M49" s="219">
        <v>4</v>
      </c>
      <c r="N49" s="223">
        <v>6</v>
      </c>
      <c r="O49" s="223">
        <v>5</v>
      </c>
      <c r="P49" s="221">
        <v>8</v>
      </c>
      <c r="Q49" s="221">
        <v>5</v>
      </c>
      <c r="R49" s="223"/>
      <c r="S49" s="223"/>
      <c r="T49" s="225"/>
      <c r="U49" s="231"/>
      <c r="V49" s="176"/>
      <c r="W49" s="176"/>
      <c r="X49" s="176"/>
      <c r="Y49" s="176"/>
      <c r="Z49" s="176"/>
      <c r="AA49" s="176"/>
      <c r="AB49" s="176"/>
      <c r="AC49" s="176"/>
      <c r="AD49" s="176"/>
      <c r="AE49" s="176"/>
      <c r="AF49" s="176"/>
      <c r="AG49" s="177"/>
      <c r="AH49" s="49"/>
    </row>
    <row r="50" spans="1:34" ht="13.5" thickBot="1">
      <c r="A50" s="49"/>
      <c r="B50" s="175"/>
      <c r="C50" s="176"/>
      <c r="D50" s="205"/>
      <c r="E50" s="193"/>
      <c r="F50" s="193"/>
      <c r="G50" s="193"/>
      <c r="H50" s="295" t="s">
        <v>133</v>
      </c>
      <c r="I50" s="182"/>
      <c r="J50" s="206"/>
      <c r="K50" s="176"/>
      <c r="L50" s="176"/>
      <c r="M50" s="219">
        <v>4</v>
      </c>
      <c r="N50" s="223">
        <v>3</v>
      </c>
      <c r="O50" s="223">
        <v>7</v>
      </c>
      <c r="P50" s="221">
        <v>3</v>
      </c>
      <c r="Q50" s="221">
        <v>8</v>
      </c>
      <c r="R50" s="223"/>
      <c r="S50" s="223"/>
      <c r="T50" s="225"/>
      <c r="U50" s="231"/>
      <c r="V50" s="176"/>
      <c r="W50" s="176"/>
      <c r="X50" s="176"/>
      <c r="Y50" s="176"/>
      <c r="Z50" s="176"/>
      <c r="AA50" s="176"/>
      <c r="AB50" s="176"/>
      <c r="AC50" s="176"/>
      <c r="AD50" s="176"/>
      <c r="AE50" s="176"/>
      <c r="AF50" s="176"/>
      <c r="AG50" s="177"/>
      <c r="AH50" s="49"/>
    </row>
    <row r="51" spans="1:34" ht="13.5" thickBot="1">
      <c r="A51" s="49"/>
      <c r="B51" s="175"/>
      <c r="C51" s="176"/>
      <c r="D51" s="205"/>
      <c r="E51" s="193"/>
      <c r="F51" s="193"/>
      <c r="G51" s="193"/>
      <c r="H51" s="295" t="s">
        <v>134</v>
      </c>
      <c r="I51" s="182"/>
      <c r="J51" s="206"/>
      <c r="K51" s="176"/>
      <c r="L51" s="176"/>
      <c r="M51" s="219">
        <v>4</v>
      </c>
      <c r="N51" s="223">
        <v>6</v>
      </c>
      <c r="O51" s="223">
        <v>4</v>
      </c>
      <c r="P51" s="221">
        <v>6</v>
      </c>
      <c r="Q51" s="221">
        <v>5</v>
      </c>
      <c r="R51" s="223"/>
      <c r="S51" s="223"/>
      <c r="T51" s="225"/>
      <c r="U51" s="231"/>
      <c r="V51" s="176"/>
      <c r="W51" s="176"/>
      <c r="X51" s="176"/>
      <c r="Y51" s="176"/>
      <c r="Z51" s="176"/>
      <c r="AA51" s="176"/>
      <c r="AB51" s="176"/>
      <c r="AC51" s="176"/>
      <c r="AD51" s="176"/>
      <c r="AE51" s="176"/>
      <c r="AF51" s="176"/>
      <c r="AG51" s="177"/>
      <c r="AH51" s="49"/>
    </row>
    <row r="52" spans="1:34" ht="13.5" thickBot="1">
      <c r="A52" s="49"/>
      <c r="B52" s="175"/>
      <c r="C52" s="176"/>
      <c r="D52" s="205"/>
      <c r="E52" s="193"/>
      <c r="F52" s="193"/>
      <c r="G52" s="193"/>
      <c r="H52" s="295" t="s">
        <v>135</v>
      </c>
      <c r="I52" s="182"/>
      <c r="J52" s="206"/>
      <c r="K52" s="176"/>
      <c r="L52" s="176"/>
      <c r="M52" s="219">
        <v>4</v>
      </c>
      <c r="N52" s="223">
        <v>7</v>
      </c>
      <c r="O52" s="223">
        <v>4</v>
      </c>
      <c r="P52" s="221">
        <v>8</v>
      </c>
      <c r="Q52" s="221">
        <v>5</v>
      </c>
      <c r="R52" s="223"/>
      <c r="S52" s="223"/>
      <c r="T52" s="225"/>
      <c r="U52" s="231"/>
      <c r="V52" s="176"/>
      <c r="W52" s="176"/>
      <c r="X52" s="176"/>
      <c r="Y52" s="176"/>
      <c r="Z52" s="176"/>
      <c r="AA52" s="176"/>
      <c r="AB52" s="176"/>
      <c r="AC52" s="176"/>
      <c r="AD52" s="176"/>
      <c r="AE52" s="176"/>
      <c r="AF52" s="176"/>
      <c r="AG52" s="177"/>
      <c r="AH52" s="49"/>
    </row>
    <row r="53" spans="1:34" ht="13.5" thickBot="1">
      <c r="A53" s="49"/>
      <c r="B53" s="175"/>
      <c r="C53" s="176"/>
      <c r="D53" s="205"/>
      <c r="E53" s="193"/>
      <c r="F53" s="193"/>
      <c r="G53" s="193"/>
      <c r="H53" s="16"/>
      <c r="I53" s="16"/>
      <c r="J53" s="206"/>
      <c r="K53" s="176"/>
      <c r="L53" s="176"/>
      <c r="M53" s="219">
        <v>5</v>
      </c>
      <c r="N53" s="223">
        <v>5</v>
      </c>
      <c r="O53" s="223">
        <v>4</v>
      </c>
      <c r="P53" s="221">
        <v>5</v>
      </c>
      <c r="Q53" s="221">
        <v>6</v>
      </c>
      <c r="R53" s="223"/>
      <c r="S53" s="223"/>
      <c r="T53" s="225"/>
      <c r="U53" s="231"/>
      <c r="V53" s="176"/>
      <c r="W53" s="176"/>
      <c r="X53" s="176"/>
      <c r="Y53" s="176"/>
      <c r="Z53" s="176"/>
      <c r="AA53" s="176"/>
      <c r="AB53" s="176"/>
      <c r="AC53" s="176"/>
      <c r="AD53" s="176"/>
      <c r="AE53" s="176"/>
      <c r="AF53" s="176"/>
      <c r="AG53" s="177"/>
      <c r="AH53" s="49"/>
    </row>
    <row r="54" spans="1:34" ht="13.5" thickBot="1">
      <c r="A54" s="49"/>
      <c r="B54" s="175"/>
      <c r="C54" s="176"/>
      <c r="D54" s="205"/>
      <c r="E54" s="193"/>
      <c r="F54" s="193"/>
      <c r="G54" s="193"/>
      <c r="H54" s="295" t="s">
        <v>142</v>
      </c>
      <c r="I54" s="182"/>
      <c r="J54" s="206"/>
      <c r="K54" s="176"/>
      <c r="L54" s="176"/>
      <c r="M54" s="219">
        <v>5</v>
      </c>
      <c r="N54" s="223">
        <v>7</v>
      </c>
      <c r="O54" s="223">
        <v>4</v>
      </c>
      <c r="P54" s="221">
        <v>7</v>
      </c>
      <c r="Q54" s="221">
        <v>7</v>
      </c>
      <c r="R54" s="223"/>
      <c r="S54" s="223"/>
      <c r="T54" s="225"/>
      <c r="U54" s="231"/>
      <c r="V54" s="176"/>
      <c r="W54" s="176"/>
      <c r="X54" s="176"/>
      <c r="Y54" s="176"/>
      <c r="Z54" s="176"/>
      <c r="AA54" s="176"/>
      <c r="AB54" s="176"/>
      <c r="AC54" s="176"/>
      <c r="AD54" s="176"/>
      <c r="AE54" s="176"/>
      <c r="AF54" s="176"/>
      <c r="AG54" s="177"/>
      <c r="AH54" s="49"/>
    </row>
    <row r="55" spans="1:34" ht="13.5" thickBot="1">
      <c r="A55" s="49"/>
      <c r="B55" s="175"/>
      <c r="C55" s="176"/>
      <c r="D55" s="205"/>
      <c r="E55" s="193"/>
      <c r="F55" s="193"/>
      <c r="G55" s="193"/>
      <c r="H55" s="295" t="s">
        <v>130</v>
      </c>
      <c r="I55" s="182"/>
      <c r="J55" s="206"/>
      <c r="K55" s="176"/>
      <c r="L55" s="176"/>
      <c r="M55" s="219">
        <v>5</v>
      </c>
      <c r="N55" s="223">
        <v>8</v>
      </c>
      <c r="O55" s="223">
        <v>6</v>
      </c>
      <c r="P55" s="221">
        <v>8</v>
      </c>
      <c r="Q55" s="221">
        <v>7</v>
      </c>
      <c r="R55" s="223"/>
      <c r="S55" s="223"/>
      <c r="T55" s="225"/>
      <c r="U55" s="231"/>
      <c r="V55" s="176"/>
      <c r="W55" s="176"/>
      <c r="X55" s="176"/>
      <c r="Y55" s="176"/>
      <c r="Z55" s="176"/>
      <c r="AA55" s="176"/>
      <c r="AB55" s="176"/>
      <c r="AC55" s="176"/>
      <c r="AD55" s="176"/>
      <c r="AE55" s="176"/>
      <c r="AF55" s="176"/>
      <c r="AG55" s="177"/>
      <c r="AH55" s="49"/>
    </row>
    <row r="56" spans="1:34" ht="13.5" thickBot="1">
      <c r="A56" s="49"/>
      <c r="B56" s="175"/>
      <c r="C56" s="176"/>
      <c r="D56" s="205"/>
      <c r="E56" s="193"/>
      <c r="F56" s="193"/>
      <c r="G56" s="193"/>
      <c r="H56" s="295" t="s">
        <v>131</v>
      </c>
      <c r="I56" s="182"/>
      <c r="J56" s="206"/>
      <c r="K56" s="176"/>
      <c r="L56" s="176"/>
      <c r="M56" s="219">
        <v>5</v>
      </c>
      <c r="N56" s="223">
        <v>5</v>
      </c>
      <c r="O56" s="223">
        <v>4</v>
      </c>
      <c r="P56" s="221">
        <v>7</v>
      </c>
      <c r="Q56" s="221">
        <v>4</v>
      </c>
      <c r="R56" s="223"/>
      <c r="S56" s="223"/>
      <c r="T56" s="225"/>
      <c r="U56" s="231"/>
      <c r="V56" s="176"/>
      <c r="W56" s="176"/>
      <c r="X56" s="176"/>
      <c r="Y56" s="176"/>
      <c r="Z56" s="176"/>
      <c r="AA56" s="176"/>
      <c r="AB56" s="176"/>
      <c r="AC56" s="176"/>
      <c r="AD56" s="176"/>
      <c r="AE56" s="176"/>
      <c r="AF56" s="176"/>
      <c r="AG56" s="177"/>
      <c r="AH56" s="49"/>
    </row>
    <row r="57" spans="1:34" ht="13.5" thickBot="1">
      <c r="A57" s="49"/>
      <c r="B57" s="175"/>
      <c r="C57" s="176"/>
      <c r="D57" s="205"/>
      <c r="E57" s="193"/>
      <c r="F57" s="193"/>
      <c r="G57" s="193"/>
      <c r="H57" s="295" t="s">
        <v>132</v>
      </c>
      <c r="I57" s="182"/>
      <c r="J57" s="206"/>
      <c r="K57" s="176"/>
      <c r="L57" s="176"/>
      <c r="M57" s="219">
        <v>5</v>
      </c>
      <c r="N57" s="223">
        <v>5</v>
      </c>
      <c r="O57" s="223">
        <v>6</v>
      </c>
      <c r="P57" s="221">
        <v>8</v>
      </c>
      <c r="Q57" s="221">
        <v>6</v>
      </c>
      <c r="R57" s="223"/>
      <c r="S57" s="223"/>
      <c r="T57" s="225"/>
      <c r="U57" s="231"/>
      <c r="V57" s="176"/>
      <c r="W57" s="176"/>
      <c r="X57" s="176"/>
      <c r="Y57" s="176"/>
      <c r="Z57" s="176"/>
      <c r="AA57" s="176"/>
      <c r="AB57" s="176"/>
      <c r="AC57" s="176"/>
      <c r="AD57" s="176"/>
      <c r="AE57" s="176"/>
      <c r="AF57" s="176"/>
      <c r="AG57" s="177"/>
      <c r="AH57" s="49"/>
    </row>
    <row r="58" spans="1:34" ht="13.5" thickBot="1">
      <c r="A58" s="49"/>
      <c r="B58" s="175"/>
      <c r="C58" s="176"/>
      <c r="D58" s="205"/>
      <c r="E58" s="193"/>
      <c r="F58" s="193"/>
      <c r="G58" s="193"/>
      <c r="H58" s="295" t="s">
        <v>133</v>
      </c>
      <c r="I58" s="182"/>
      <c r="J58" s="206"/>
      <c r="K58" s="176"/>
      <c r="L58" s="176"/>
      <c r="M58" s="219">
        <v>5</v>
      </c>
      <c r="N58" s="223">
        <v>7</v>
      </c>
      <c r="O58" s="223">
        <v>7</v>
      </c>
      <c r="P58" s="221">
        <v>8</v>
      </c>
      <c r="Q58" s="221">
        <v>7</v>
      </c>
      <c r="R58" s="223"/>
      <c r="S58" s="223"/>
      <c r="T58" s="225"/>
      <c r="U58" s="231"/>
      <c r="V58" s="176"/>
      <c r="W58" s="176"/>
      <c r="X58" s="176"/>
      <c r="Y58" s="176"/>
      <c r="Z58" s="176"/>
      <c r="AA58" s="176"/>
      <c r="AB58" s="176"/>
      <c r="AC58" s="176"/>
      <c r="AD58" s="176"/>
      <c r="AE58" s="176"/>
      <c r="AF58" s="176"/>
      <c r="AG58" s="177"/>
      <c r="AH58" s="49"/>
    </row>
    <row r="59" spans="1:34" ht="13.5" thickBot="1">
      <c r="A59" s="49"/>
      <c r="B59" s="175"/>
      <c r="C59" s="176"/>
      <c r="D59" s="205"/>
      <c r="E59" s="193"/>
      <c r="F59" s="193"/>
      <c r="G59" s="193"/>
      <c r="H59" s="295" t="s">
        <v>134</v>
      </c>
      <c r="I59" s="182"/>
      <c r="J59" s="206"/>
      <c r="K59" s="176"/>
      <c r="L59" s="176"/>
      <c r="M59" s="219">
        <v>5</v>
      </c>
      <c r="N59" s="223">
        <v>5</v>
      </c>
      <c r="O59" s="223">
        <v>4</v>
      </c>
      <c r="P59" s="221">
        <v>5</v>
      </c>
      <c r="Q59" s="221">
        <v>6</v>
      </c>
      <c r="R59" s="223"/>
      <c r="S59" s="223"/>
      <c r="T59" s="225"/>
      <c r="U59" s="231"/>
      <c r="V59" s="176"/>
      <c r="W59" s="176"/>
      <c r="X59" s="176"/>
      <c r="Y59" s="176"/>
      <c r="Z59" s="176"/>
      <c r="AA59" s="176"/>
      <c r="AB59" s="176"/>
      <c r="AC59" s="176"/>
      <c r="AD59" s="176"/>
      <c r="AE59" s="176"/>
      <c r="AF59" s="176"/>
      <c r="AG59" s="177"/>
      <c r="AH59" s="49"/>
    </row>
    <row r="60" spans="1:34" ht="13.5" thickBot="1">
      <c r="A60" s="49"/>
      <c r="B60" s="175"/>
      <c r="C60" s="176"/>
      <c r="D60" s="205"/>
      <c r="E60" s="193"/>
      <c r="F60" s="193"/>
      <c r="G60" s="193"/>
      <c r="H60" s="295" t="s">
        <v>135</v>
      </c>
      <c r="I60" s="182"/>
      <c r="J60" s="206"/>
      <c r="K60" s="176"/>
      <c r="L60" s="176"/>
      <c r="M60" s="219">
        <v>5</v>
      </c>
      <c r="N60" s="223">
        <v>7</v>
      </c>
      <c r="O60" s="223">
        <v>4</v>
      </c>
      <c r="P60" s="221">
        <v>8</v>
      </c>
      <c r="Q60" s="221">
        <v>6</v>
      </c>
      <c r="R60" s="223"/>
      <c r="S60" s="223"/>
      <c r="T60" s="225"/>
      <c r="U60" s="231"/>
      <c r="V60" s="176"/>
      <c r="W60" s="176"/>
      <c r="X60" s="176"/>
      <c r="Y60" s="176"/>
      <c r="Z60" s="176"/>
      <c r="AA60" s="176"/>
      <c r="AB60" s="176"/>
      <c r="AC60" s="176"/>
      <c r="AD60" s="176"/>
      <c r="AE60" s="176"/>
      <c r="AF60" s="176"/>
      <c r="AG60" s="177"/>
      <c r="AH60" s="49"/>
    </row>
    <row r="61" spans="1:34" ht="13.5" thickBot="1">
      <c r="A61" s="49"/>
      <c r="B61" s="175"/>
      <c r="C61" s="176"/>
      <c r="D61" s="205"/>
      <c r="E61" s="193"/>
      <c r="F61" s="193"/>
      <c r="G61" s="193"/>
      <c r="H61" s="295" t="s">
        <v>143</v>
      </c>
      <c r="I61" s="182"/>
      <c r="J61" s="206"/>
      <c r="K61" s="176"/>
      <c r="L61" s="176"/>
      <c r="M61" s="219">
        <v>5</v>
      </c>
      <c r="N61" s="223">
        <v>7</v>
      </c>
      <c r="O61" s="223">
        <v>7</v>
      </c>
      <c r="P61" s="221">
        <v>8</v>
      </c>
      <c r="Q61" s="221">
        <v>7</v>
      </c>
      <c r="R61" s="223"/>
      <c r="S61" s="223"/>
      <c r="T61" s="225"/>
      <c r="U61" s="231"/>
      <c r="V61" s="176"/>
      <c r="W61" s="176"/>
      <c r="X61" s="176"/>
      <c r="Y61" s="176"/>
      <c r="Z61" s="176"/>
      <c r="AA61" s="176"/>
      <c r="AB61" s="176"/>
      <c r="AC61" s="176"/>
      <c r="AD61" s="176"/>
      <c r="AE61" s="176"/>
      <c r="AF61" s="176"/>
      <c r="AG61" s="177"/>
      <c r="AH61" s="49"/>
    </row>
    <row r="62" spans="1:34" ht="13.5" thickBot="1">
      <c r="A62" s="49"/>
      <c r="B62" s="175"/>
      <c r="C62" s="176"/>
      <c r="D62" s="205"/>
      <c r="E62" s="193"/>
      <c r="F62" s="193"/>
      <c r="G62" s="193"/>
      <c r="H62" s="295" t="s">
        <v>144</v>
      </c>
      <c r="I62" s="182"/>
      <c r="J62" s="206"/>
      <c r="K62" s="176"/>
      <c r="L62" s="176"/>
      <c r="M62" s="219">
        <v>6</v>
      </c>
      <c r="N62" s="223">
        <v>1</v>
      </c>
      <c r="O62" s="223">
        <v>2</v>
      </c>
      <c r="P62" s="221">
        <v>1</v>
      </c>
      <c r="Q62" s="221">
        <v>3</v>
      </c>
      <c r="R62" s="223"/>
      <c r="S62" s="223"/>
      <c r="T62" s="225"/>
      <c r="U62" s="231"/>
      <c r="V62" s="176"/>
      <c r="W62" s="176"/>
      <c r="X62" s="176"/>
      <c r="Y62" s="176"/>
      <c r="Z62" s="176"/>
      <c r="AA62" s="176"/>
      <c r="AB62" s="176"/>
      <c r="AC62" s="176"/>
      <c r="AD62" s="176"/>
      <c r="AE62" s="176"/>
      <c r="AF62" s="176"/>
      <c r="AG62" s="177"/>
      <c r="AH62" s="49"/>
    </row>
    <row r="63" spans="1:34" ht="12.75">
      <c r="A63" s="49"/>
      <c r="B63" s="175"/>
      <c r="C63" s="176"/>
      <c r="D63" s="205"/>
      <c r="E63" s="193"/>
      <c r="F63" s="193"/>
      <c r="G63" s="193"/>
      <c r="H63" s="16"/>
      <c r="I63" s="16"/>
      <c r="J63" s="206"/>
      <c r="K63" s="176"/>
      <c r="L63" s="176"/>
      <c r="M63" s="219">
        <v>6</v>
      </c>
      <c r="N63" s="223">
        <v>5</v>
      </c>
      <c r="O63" s="223">
        <v>2</v>
      </c>
      <c r="P63" s="221">
        <v>5</v>
      </c>
      <c r="Q63" s="221">
        <v>6</v>
      </c>
      <c r="R63" s="223"/>
      <c r="S63" s="223"/>
      <c r="T63" s="225"/>
      <c r="U63" s="231"/>
      <c r="V63" s="176"/>
      <c r="W63" s="176"/>
      <c r="X63" s="176"/>
      <c r="Y63" s="176"/>
      <c r="Z63" s="176"/>
      <c r="AA63" s="176"/>
      <c r="AB63" s="176"/>
      <c r="AC63" s="176"/>
      <c r="AD63" s="176"/>
      <c r="AE63" s="176"/>
      <c r="AF63" s="176"/>
      <c r="AG63" s="177"/>
      <c r="AH63" s="49"/>
    </row>
    <row r="64" spans="1:34" ht="12.75">
      <c r="A64" s="49"/>
      <c r="B64" s="175"/>
      <c r="C64" s="176"/>
      <c r="D64" s="205"/>
      <c r="E64" s="193"/>
      <c r="F64" s="193"/>
      <c r="G64" s="193"/>
      <c r="H64" s="16"/>
      <c r="I64" s="16"/>
      <c r="J64" s="206"/>
      <c r="K64" s="176"/>
      <c r="L64" s="176"/>
      <c r="M64" s="219">
        <v>6</v>
      </c>
      <c r="N64" s="223">
        <v>6</v>
      </c>
      <c r="O64" s="223">
        <v>3</v>
      </c>
      <c r="P64" s="221">
        <v>6</v>
      </c>
      <c r="Q64" s="221">
        <v>6</v>
      </c>
      <c r="R64" s="223"/>
      <c r="S64" s="223"/>
      <c r="T64" s="225"/>
      <c r="U64" s="231"/>
      <c r="V64" s="176"/>
      <c r="W64" s="176"/>
      <c r="X64" s="176"/>
      <c r="Y64" s="176"/>
      <c r="Z64" s="176"/>
      <c r="AA64" s="176"/>
      <c r="AB64" s="176"/>
      <c r="AC64" s="176"/>
      <c r="AD64" s="176"/>
      <c r="AE64" s="176"/>
      <c r="AF64" s="176"/>
      <c r="AG64" s="177"/>
      <c r="AH64" s="49"/>
    </row>
    <row r="65" spans="1:34" ht="13.5" thickBot="1">
      <c r="A65" s="49"/>
      <c r="B65" s="175"/>
      <c r="C65" s="176"/>
      <c r="D65" s="205"/>
      <c r="E65" s="193"/>
      <c r="F65" s="193"/>
      <c r="G65" s="193"/>
      <c r="H65" s="16"/>
      <c r="I65" s="16"/>
      <c r="J65" s="206"/>
      <c r="K65" s="176"/>
      <c r="L65" s="176"/>
      <c r="M65" s="219">
        <v>6</v>
      </c>
      <c r="N65" s="223">
        <v>1</v>
      </c>
      <c r="O65" s="223">
        <v>2</v>
      </c>
      <c r="P65" s="221">
        <v>5</v>
      </c>
      <c r="Q65" s="221">
        <v>2</v>
      </c>
      <c r="R65" s="223"/>
      <c r="S65" s="223"/>
      <c r="T65" s="225"/>
      <c r="U65" s="231"/>
      <c r="V65" s="176"/>
      <c r="W65" s="176"/>
      <c r="X65" s="176"/>
      <c r="Y65" s="176"/>
      <c r="Z65" s="176"/>
      <c r="AA65" s="176"/>
      <c r="AB65" s="176"/>
      <c r="AC65" s="176"/>
      <c r="AD65" s="176"/>
      <c r="AE65" s="176"/>
      <c r="AF65" s="176"/>
      <c r="AG65" s="177"/>
      <c r="AH65" s="49"/>
    </row>
    <row r="66" spans="1:34" ht="13.5" thickBot="1">
      <c r="A66" s="49"/>
      <c r="B66" s="175"/>
      <c r="C66" s="176"/>
      <c r="D66" s="205"/>
      <c r="E66" s="193"/>
      <c r="F66" s="193"/>
      <c r="G66" s="193"/>
      <c r="H66" s="295" t="s">
        <v>129</v>
      </c>
      <c r="I66" s="182"/>
      <c r="J66" s="206"/>
      <c r="K66" s="176"/>
      <c r="L66" s="176"/>
      <c r="M66" s="219">
        <v>6</v>
      </c>
      <c r="N66" s="223">
        <v>1</v>
      </c>
      <c r="O66" s="223">
        <v>3</v>
      </c>
      <c r="P66" s="221">
        <v>6</v>
      </c>
      <c r="Q66" s="221">
        <v>3</v>
      </c>
      <c r="R66" s="223"/>
      <c r="S66" s="223"/>
      <c r="T66" s="225"/>
      <c r="U66" s="231"/>
      <c r="V66" s="176"/>
      <c r="W66" s="176"/>
      <c r="X66" s="176"/>
      <c r="Y66" s="176"/>
      <c r="Z66" s="176"/>
      <c r="AA66" s="176"/>
      <c r="AB66" s="176"/>
      <c r="AC66" s="176"/>
      <c r="AD66" s="176"/>
      <c r="AE66" s="176"/>
      <c r="AF66" s="176"/>
      <c r="AG66" s="177"/>
      <c r="AH66" s="49"/>
    </row>
    <row r="67" spans="1:34" ht="13.5" thickBot="1">
      <c r="A67" s="49"/>
      <c r="B67" s="175"/>
      <c r="C67" s="176"/>
      <c r="D67" s="205"/>
      <c r="E67" s="193"/>
      <c r="F67" s="193"/>
      <c r="G67" s="193"/>
      <c r="H67" s="295" t="s">
        <v>130</v>
      </c>
      <c r="I67" s="182"/>
      <c r="J67" s="206"/>
      <c r="K67" s="176"/>
      <c r="L67" s="176"/>
      <c r="M67" s="219">
        <v>6</v>
      </c>
      <c r="N67" s="223">
        <v>5</v>
      </c>
      <c r="O67" s="223">
        <v>6</v>
      </c>
      <c r="P67" s="221">
        <v>6</v>
      </c>
      <c r="Q67" s="221">
        <v>6</v>
      </c>
      <c r="R67" s="223"/>
      <c r="S67" s="223"/>
      <c r="T67" s="225"/>
      <c r="U67" s="231"/>
      <c r="V67" s="176"/>
      <c r="W67" s="176"/>
      <c r="X67" s="176"/>
      <c r="Y67" s="176"/>
      <c r="Z67" s="176"/>
      <c r="AA67" s="176"/>
      <c r="AB67" s="176"/>
      <c r="AC67" s="176"/>
      <c r="AD67" s="176"/>
      <c r="AE67" s="176"/>
      <c r="AF67" s="176"/>
      <c r="AG67" s="177"/>
      <c r="AH67" s="49"/>
    </row>
    <row r="68" spans="1:34" ht="13.5" thickBot="1">
      <c r="A68" s="49"/>
      <c r="B68" s="175"/>
      <c r="C68" s="176"/>
      <c r="D68" s="205"/>
      <c r="E68" s="193"/>
      <c r="F68" s="193"/>
      <c r="G68" s="193"/>
      <c r="H68" s="295" t="s">
        <v>131</v>
      </c>
      <c r="I68" s="182"/>
      <c r="J68" s="206"/>
      <c r="K68" s="176"/>
      <c r="L68" s="176"/>
      <c r="M68" s="219">
        <v>6</v>
      </c>
      <c r="N68" s="223">
        <v>1</v>
      </c>
      <c r="O68" s="223">
        <v>2</v>
      </c>
      <c r="P68" s="221">
        <v>1</v>
      </c>
      <c r="Q68" s="221">
        <v>3</v>
      </c>
      <c r="R68" s="223"/>
      <c r="S68" s="223"/>
      <c r="T68" s="225"/>
      <c r="U68" s="231"/>
      <c r="V68" s="176"/>
      <c r="W68" s="176"/>
      <c r="X68" s="176"/>
      <c r="Y68" s="176"/>
      <c r="Z68" s="176"/>
      <c r="AA68" s="176"/>
      <c r="AB68" s="176"/>
      <c r="AC68" s="176"/>
      <c r="AD68" s="176"/>
      <c r="AE68" s="176"/>
      <c r="AF68" s="176"/>
      <c r="AG68" s="177"/>
      <c r="AH68" s="49"/>
    </row>
    <row r="69" spans="1:34" ht="13.5" thickBot="1">
      <c r="A69" s="49"/>
      <c r="B69" s="175"/>
      <c r="C69" s="176"/>
      <c r="D69" s="205"/>
      <c r="E69" s="193"/>
      <c r="F69" s="193"/>
      <c r="G69" s="193"/>
      <c r="H69" s="295" t="s">
        <v>132</v>
      </c>
      <c r="I69" s="182"/>
      <c r="J69" s="206"/>
      <c r="K69" s="176"/>
      <c r="L69" s="176"/>
      <c r="M69" s="219">
        <v>6</v>
      </c>
      <c r="N69" s="223">
        <v>5</v>
      </c>
      <c r="O69" s="223">
        <v>2</v>
      </c>
      <c r="P69" s="221">
        <v>6</v>
      </c>
      <c r="Q69" s="221">
        <v>3</v>
      </c>
      <c r="R69" s="223"/>
      <c r="S69" s="223"/>
      <c r="T69" s="225"/>
      <c r="U69" s="231"/>
      <c r="V69" s="176"/>
      <c r="W69" s="176"/>
      <c r="X69" s="176"/>
      <c r="Y69" s="176"/>
      <c r="Z69" s="176"/>
      <c r="AA69" s="176"/>
      <c r="AB69" s="176"/>
      <c r="AC69" s="176"/>
      <c r="AD69" s="176"/>
      <c r="AE69" s="176"/>
      <c r="AF69" s="176"/>
      <c r="AG69" s="177"/>
      <c r="AH69" s="49"/>
    </row>
    <row r="70" spans="1:34" ht="13.5" thickBot="1">
      <c r="A70" s="49"/>
      <c r="B70" s="175"/>
      <c r="C70" s="176"/>
      <c r="D70" s="205"/>
      <c r="E70" s="193"/>
      <c r="F70" s="193"/>
      <c r="G70" s="193"/>
      <c r="H70" s="295" t="s">
        <v>133</v>
      </c>
      <c r="I70" s="182"/>
      <c r="J70" s="206"/>
      <c r="K70" s="176"/>
      <c r="L70" s="176"/>
      <c r="M70" s="219">
        <v>6</v>
      </c>
      <c r="N70" s="223">
        <v>5</v>
      </c>
      <c r="O70" s="223">
        <v>6</v>
      </c>
      <c r="P70" s="221">
        <v>6</v>
      </c>
      <c r="Q70" s="221">
        <v>6</v>
      </c>
      <c r="R70" s="223"/>
      <c r="S70" s="223"/>
      <c r="T70" s="225"/>
      <c r="U70" s="231"/>
      <c r="V70" s="176"/>
      <c r="W70" s="176"/>
      <c r="X70" s="176"/>
      <c r="Y70" s="176"/>
      <c r="Z70" s="176"/>
      <c r="AA70" s="176"/>
      <c r="AB70" s="176"/>
      <c r="AC70" s="176"/>
      <c r="AD70" s="176"/>
      <c r="AE70" s="176"/>
      <c r="AF70" s="176"/>
      <c r="AG70" s="177"/>
      <c r="AH70" s="49"/>
    </row>
    <row r="71" spans="1:34" ht="13.5" thickBot="1">
      <c r="A71" s="49"/>
      <c r="B71" s="175"/>
      <c r="C71" s="176"/>
      <c r="D71" s="205"/>
      <c r="E71" s="193"/>
      <c r="F71" s="193"/>
      <c r="G71" s="193"/>
      <c r="H71" s="295" t="s">
        <v>134</v>
      </c>
      <c r="I71" s="182"/>
      <c r="J71" s="206"/>
      <c r="K71" s="176"/>
      <c r="L71" s="176"/>
      <c r="M71" s="219">
        <v>7</v>
      </c>
      <c r="N71" s="223">
        <v>4</v>
      </c>
      <c r="O71" s="223">
        <v>5</v>
      </c>
      <c r="P71" s="221">
        <v>4</v>
      </c>
      <c r="Q71" s="221">
        <v>9</v>
      </c>
      <c r="R71" s="223"/>
      <c r="S71" s="223"/>
      <c r="T71" s="225"/>
      <c r="U71" s="231"/>
      <c r="V71" s="176"/>
      <c r="W71" s="176"/>
      <c r="X71" s="176"/>
      <c r="Y71" s="176"/>
      <c r="Z71" s="176"/>
      <c r="AA71" s="176"/>
      <c r="AB71" s="176"/>
      <c r="AC71" s="176"/>
      <c r="AD71" s="176"/>
      <c r="AE71" s="176"/>
      <c r="AF71" s="176"/>
      <c r="AG71" s="177"/>
      <c r="AH71" s="49"/>
    </row>
    <row r="72" spans="1:34" ht="13.5" thickBot="1">
      <c r="A72" s="49"/>
      <c r="B72" s="175"/>
      <c r="C72" s="176"/>
      <c r="D72" s="205"/>
      <c r="E72" s="193"/>
      <c r="F72" s="193"/>
      <c r="G72" s="193"/>
      <c r="H72" s="295" t="s">
        <v>135</v>
      </c>
      <c r="I72" s="182"/>
      <c r="J72" s="206"/>
      <c r="K72" s="176"/>
      <c r="L72" s="176"/>
      <c r="M72" s="219">
        <v>7</v>
      </c>
      <c r="N72" s="223">
        <v>5</v>
      </c>
      <c r="O72" s="223">
        <v>5</v>
      </c>
      <c r="P72" s="221">
        <v>5</v>
      </c>
      <c r="Q72" s="221">
        <v>8</v>
      </c>
      <c r="R72" s="223"/>
      <c r="S72" s="223"/>
      <c r="T72" s="225"/>
      <c r="U72" s="231"/>
      <c r="V72" s="176"/>
      <c r="W72" s="176"/>
      <c r="X72" s="176"/>
      <c r="Y72" s="176"/>
      <c r="Z72" s="176"/>
      <c r="AA72" s="176"/>
      <c r="AB72" s="176"/>
      <c r="AC72" s="176"/>
      <c r="AD72" s="176"/>
      <c r="AE72" s="176"/>
      <c r="AF72" s="176"/>
      <c r="AG72" s="177"/>
      <c r="AH72" s="49"/>
    </row>
    <row r="73" spans="1:34" ht="12.75">
      <c r="A73" s="49"/>
      <c r="B73" s="175"/>
      <c r="C73" s="176"/>
      <c r="D73" s="205"/>
      <c r="E73" s="193"/>
      <c r="F73" s="193"/>
      <c r="G73" s="193"/>
      <c r="H73" s="16"/>
      <c r="I73" s="16"/>
      <c r="J73" s="206"/>
      <c r="K73" s="176"/>
      <c r="L73" s="176"/>
      <c r="M73" s="219">
        <v>7</v>
      </c>
      <c r="N73" s="223">
        <v>9</v>
      </c>
      <c r="O73" s="223">
        <v>8</v>
      </c>
      <c r="P73" s="221">
        <v>9</v>
      </c>
      <c r="Q73" s="221">
        <v>9</v>
      </c>
      <c r="R73" s="223"/>
      <c r="S73" s="223"/>
      <c r="T73" s="225"/>
      <c r="U73" s="231"/>
      <c r="V73" s="176"/>
      <c r="W73" s="176"/>
      <c r="X73" s="176"/>
      <c r="Y73" s="176"/>
      <c r="Z73" s="176"/>
      <c r="AA73" s="176"/>
      <c r="AB73" s="176"/>
      <c r="AC73" s="176"/>
      <c r="AD73" s="176"/>
      <c r="AE73" s="176"/>
      <c r="AF73" s="176"/>
      <c r="AG73" s="177"/>
      <c r="AH73" s="49"/>
    </row>
    <row r="74" spans="1:34" ht="12.75">
      <c r="A74" s="49"/>
      <c r="B74" s="175"/>
      <c r="C74" s="176"/>
      <c r="D74" s="205"/>
      <c r="E74" s="193"/>
      <c r="F74" s="193"/>
      <c r="G74" s="193"/>
      <c r="H74" s="16"/>
      <c r="I74" s="16"/>
      <c r="J74" s="206"/>
      <c r="K74" s="176"/>
      <c r="L74" s="176"/>
      <c r="M74" s="219">
        <v>7</v>
      </c>
      <c r="N74" s="223">
        <v>4</v>
      </c>
      <c r="O74" s="223">
        <v>5</v>
      </c>
      <c r="P74" s="221">
        <v>5</v>
      </c>
      <c r="Q74" s="221">
        <v>5</v>
      </c>
      <c r="R74" s="223"/>
      <c r="S74" s="223"/>
      <c r="T74" s="225"/>
      <c r="U74" s="231"/>
      <c r="V74" s="176"/>
      <c r="W74" s="176"/>
      <c r="X74" s="176"/>
      <c r="Y74" s="176"/>
      <c r="Z74" s="176"/>
      <c r="AA74" s="176"/>
      <c r="AB74" s="176"/>
      <c r="AC74" s="176"/>
      <c r="AD74" s="176"/>
      <c r="AE74" s="176"/>
      <c r="AF74" s="176"/>
      <c r="AG74" s="177"/>
      <c r="AH74" s="49"/>
    </row>
    <row r="75" spans="1:34" ht="13.5" thickBot="1">
      <c r="A75" s="49"/>
      <c r="B75" s="175"/>
      <c r="C75" s="176"/>
      <c r="D75" s="207"/>
      <c r="E75" s="208"/>
      <c r="F75" s="208"/>
      <c r="G75" s="209"/>
      <c r="H75" s="208"/>
      <c r="I75" s="208"/>
      <c r="J75" s="210"/>
      <c r="K75" s="176"/>
      <c r="L75" s="176"/>
      <c r="M75" s="219">
        <v>7</v>
      </c>
      <c r="N75" s="223">
        <v>5</v>
      </c>
      <c r="O75" s="223">
        <v>8</v>
      </c>
      <c r="P75" s="221">
        <v>9</v>
      </c>
      <c r="Q75" s="221">
        <v>8</v>
      </c>
      <c r="R75" s="223"/>
      <c r="S75" s="223"/>
      <c r="T75" s="225"/>
      <c r="U75" s="231"/>
      <c r="V75" s="176"/>
      <c r="W75" s="176"/>
      <c r="X75" s="176"/>
      <c r="Y75" s="176"/>
      <c r="Z75" s="176"/>
      <c r="AA75" s="176"/>
      <c r="AB75" s="176"/>
      <c r="AC75" s="176"/>
      <c r="AD75" s="176"/>
      <c r="AE75" s="176"/>
      <c r="AF75" s="176"/>
      <c r="AG75" s="177"/>
      <c r="AH75" s="49"/>
    </row>
    <row r="76" spans="1:34" ht="13.5" thickTop="1">
      <c r="A76" s="49"/>
      <c r="B76" s="175"/>
      <c r="C76" s="176"/>
      <c r="D76" s="176"/>
      <c r="E76" s="176"/>
      <c r="F76" s="176"/>
      <c r="G76" s="176"/>
      <c r="H76" s="176"/>
      <c r="I76" s="176"/>
      <c r="J76" s="176"/>
      <c r="K76" s="176"/>
      <c r="L76" s="176"/>
      <c r="M76" s="219">
        <v>7</v>
      </c>
      <c r="N76" s="223">
        <v>4</v>
      </c>
      <c r="O76" s="223">
        <v>9</v>
      </c>
      <c r="P76" s="221">
        <v>9</v>
      </c>
      <c r="Q76" s="221">
        <v>9</v>
      </c>
      <c r="R76" s="223"/>
      <c r="S76" s="223"/>
      <c r="T76" s="225"/>
      <c r="U76" s="231"/>
      <c r="V76" s="176"/>
      <c r="W76" s="176"/>
      <c r="X76" s="176"/>
      <c r="Y76" s="176"/>
      <c r="Z76" s="176"/>
      <c r="AA76" s="176"/>
      <c r="AB76" s="176"/>
      <c r="AC76" s="176"/>
      <c r="AD76" s="176"/>
      <c r="AE76" s="176"/>
      <c r="AF76" s="176"/>
      <c r="AG76" s="177"/>
      <c r="AH76" s="49"/>
    </row>
    <row r="77" spans="1:34" ht="12.75">
      <c r="A77" s="49"/>
      <c r="B77" s="175"/>
      <c r="C77" s="176"/>
      <c r="D77" s="176"/>
      <c r="E77" s="176"/>
      <c r="F77" s="176"/>
      <c r="G77" s="176"/>
      <c r="H77" s="176"/>
      <c r="I77" s="176"/>
      <c r="J77" s="176"/>
      <c r="K77" s="176"/>
      <c r="L77" s="176"/>
      <c r="M77" s="219">
        <v>7</v>
      </c>
      <c r="N77" s="223">
        <v>4</v>
      </c>
      <c r="O77" s="223">
        <v>5</v>
      </c>
      <c r="P77" s="221">
        <v>5</v>
      </c>
      <c r="Q77" s="221">
        <v>5</v>
      </c>
      <c r="R77" s="223"/>
      <c r="S77" s="223"/>
      <c r="T77" s="225"/>
      <c r="U77" s="231"/>
      <c r="V77" s="176"/>
      <c r="W77" s="176"/>
      <c r="X77" s="176"/>
      <c r="Y77" s="176"/>
      <c r="Z77" s="176"/>
      <c r="AA77" s="176"/>
      <c r="AB77" s="176"/>
      <c r="AC77" s="176"/>
      <c r="AD77" s="176"/>
      <c r="AE77" s="176"/>
      <c r="AF77" s="176"/>
      <c r="AG77" s="177"/>
      <c r="AH77" s="49"/>
    </row>
    <row r="78" spans="1:34" ht="12.75">
      <c r="A78" s="49"/>
      <c r="B78" s="175"/>
      <c r="C78" s="176"/>
      <c r="D78" s="176"/>
      <c r="E78" s="176"/>
      <c r="F78" s="176"/>
      <c r="G78" s="176"/>
      <c r="H78" s="176"/>
      <c r="I78" s="176"/>
      <c r="J78" s="176"/>
      <c r="K78" s="176"/>
      <c r="L78" s="176"/>
      <c r="M78" s="219">
        <v>7</v>
      </c>
      <c r="N78" s="223">
        <v>4</v>
      </c>
      <c r="O78" s="223">
        <v>9</v>
      </c>
      <c r="P78" s="221">
        <v>5</v>
      </c>
      <c r="Q78" s="221">
        <v>8</v>
      </c>
      <c r="R78" s="223"/>
      <c r="S78" s="223"/>
      <c r="T78" s="225"/>
      <c r="U78" s="231"/>
      <c r="V78" s="176"/>
      <c r="W78" s="176"/>
      <c r="X78" s="176"/>
      <c r="Y78" s="176"/>
      <c r="Z78" s="176"/>
      <c r="AA78" s="176"/>
      <c r="AB78" s="176"/>
      <c r="AC78" s="176"/>
      <c r="AD78" s="176"/>
      <c r="AE78" s="176"/>
      <c r="AF78" s="176"/>
      <c r="AG78" s="177"/>
      <c r="AH78" s="49"/>
    </row>
    <row r="79" spans="1:34" ht="12.75">
      <c r="A79" s="49"/>
      <c r="B79" s="175"/>
      <c r="C79" s="176"/>
      <c r="D79" s="176"/>
      <c r="E79" s="176"/>
      <c r="F79" s="176"/>
      <c r="G79" s="176"/>
      <c r="H79" s="176"/>
      <c r="I79" s="176"/>
      <c r="J79" s="176"/>
      <c r="K79" s="176"/>
      <c r="L79" s="176"/>
      <c r="M79" s="219">
        <v>7</v>
      </c>
      <c r="N79" s="223">
        <v>9</v>
      </c>
      <c r="O79" s="223">
        <v>8</v>
      </c>
      <c r="P79" s="221">
        <v>9</v>
      </c>
      <c r="Q79" s="221">
        <v>9</v>
      </c>
      <c r="R79" s="223"/>
      <c r="S79" s="223"/>
      <c r="T79" s="225"/>
      <c r="U79" s="231"/>
      <c r="V79" s="176"/>
      <c r="W79" s="176"/>
      <c r="X79" s="176"/>
      <c r="Y79" s="176"/>
      <c r="Z79" s="176"/>
      <c r="AA79" s="176"/>
      <c r="AB79" s="176"/>
      <c r="AC79" s="176"/>
      <c r="AD79" s="176"/>
      <c r="AE79" s="176"/>
      <c r="AF79" s="176"/>
      <c r="AG79" s="177"/>
      <c r="AH79" s="49"/>
    </row>
    <row r="80" spans="1:34" ht="12.75">
      <c r="A80" s="49"/>
      <c r="B80" s="175"/>
      <c r="C80" s="176"/>
      <c r="D80" s="176"/>
      <c r="E80" s="176"/>
      <c r="F80" s="176"/>
      <c r="G80" s="176"/>
      <c r="H80" s="176"/>
      <c r="I80" s="176"/>
      <c r="J80" s="176"/>
      <c r="K80" s="176"/>
      <c r="L80" s="176"/>
      <c r="M80" s="219">
        <v>8</v>
      </c>
      <c r="N80" s="223">
        <v>2</v>
      </c>
      <c r="O80" s="223">
        <v>1</v>
      </c>
      <c r="P80" s="221">
        <v>2</v>
      </c>
      <c r="Q80" s="221">
        <v>8</v>
      </c>
      <c r="R80" s="223"/>
      <c r="S80" s="223"/>
      <c r="T80" s="225"/>
      <c r="U80" s="231"/>
      <c r="V80" s="176"/>
      <c r="W80" s="176"/>
      <c r="X80" s="176"/>
      <c r="Y80" s="176"/>
      <c r="Z80" s="176"/>
      <c r="AA80" s="176"/>
      <c r="AB80" s="176"/>
      <c r="AC80" s="176"/>
      <c r="AD80" s="176"/>
      <c r="AE80" s="176"/>
      <c r="AF80" s="176"/>
      <c r="AG80" s="177"/>
      <c r="AH80" s="49"/>
    </row>
    <row r="81" spans="1:34" ht="12.75">
      <c r="A81" s="49"/>
      <c r="B81" s="175"/>
      <c r="C81" s="176"/>
      <c r="D81" s="176"/>
      <c r="E81" s="176"/>
      <c r="F81" s="176"/>
      <c r="G81" s="176"/>
      <c r="H81" s="176"/>
      <c r="I81" s="176"/>
      <c r="J81" s="176"/>
      <c r="K81" s="176"/>
      <c r="L81" s="176"/>
      <c r="M81" s="219">
        <v>8</v>
      </c>
      <c r="N81" s="223">
        <v>7</v>
      </c>
      <c r="O81" s="223">
        <v>7</v>
      </c>
      <c r="P81" s="221">
        <v>7</v>
      </c>
      <c r="Q81" s="221">
        <v>8</v>
      </c>
      <c r="R81" s="223"/>
      <c r="S81" s="223"/>
      <c r="T81" s="225"/>
      <c r="U81" s="231"/>
      <c r="V81" s="176"/>
      <c r="W81" s="176"/>
      <c r="X81" s="176"/>
      <c r="Y81" s="176"/>
      <c r="Z81" s="176"/>
      <c r="AA81" s="176"/>
      <c r="AB81" s="176"/>
      <c r="AC81" s="176"/>
      <c r="AD81" s="176"/>
      <c r="AE81" s="176"/>
      <c r="AF81" s="176"/>
      <c r="AG81" s="177"/>
      <c r="AH81" s="49"/>
    </row>
    <row r="82" spans="1:34" ht="12.75">
      <c r="A82" s="49"/>
      <c r="B82" s="175"/>
      <c r="C82" s="176"/>
      <c r="D82" s="176"/>
      <c r="E82" s="176"/>
      <c r="F82" s="176"/>
      <c r="G82" s="176"/>
      <c r="H82" s="176"/>
      <c r="I82" s="176"/>
      <c r="J82" s="176"/>
      <c r="K82" s="176"/>
      <c r="L82" s="176"/>
      <c r="M82" s="219">
        <v>8</v>
      </c>
      <c r="N82" s="223">
        <v>2</v>
      </c>
      <c r="O82" s="223">
        <v>1</v>
      </c>
      <c r="P82" s="221">
        <v>3</v>
      </c>
      <c r="Q82" s="221">
        <v>1</v>
      </c>
      <c r="R82" s="223"/>
      <c r="S82" s="223"/>
      <c r="T82" s="225"/>
      <c r="U82" s="231"/>
      <c r="V82" s="176"/>
      <c r="W82" s="176"/>
      <c r="X82" s="176"/>
      <c r="Y82" s="176"/>
      <c r="Z82" s="176"/>
      <c r="AA82" s="176"/>
      <c r="AB82" s="176"/>
      <c r="AC82" s="176"/>
      <c r="AD82" s="176"/>
      <c r="AE82" s="176"/>
      <c r="AF82" s="176"/>
      <c r="AG82" s="177"/>
      <c r="AH82" s="49"/>
    </row>
    <row r="83" spans="1:34" ht="12.75">
      <c r="A83" s="49"/>
      <c r="B83" s="175"/>
      <c r="C83" s="176"/>
      <c r="D83" s="176"/>
      <c r="E83" s="176"/>
      <c r="F83" s="176"/>
      <c r="G83" s="176"/>
      <c r="H83" s="176"/>
      <c r="I83" s="176"/>
      <c r="J83" s="176"/>
      <c r="K83" s="176"/>
      <c r="L83" s="176"/>
      <c r="M83" s="219">
        <v>8</v>
      </c>
      <c r="N83" s="223">
        <v>8</v>
      </c>
      <c r="O83" s="223">
        <v>2</v>
      </c>
      <c r="P83" s="221">
        <v>9</v>
      </c>
      <c r="Q83" s="221">
        <v>2</v>
      </c>
      <c r="R83" s="223"/>
      <c r="S83" s="223"/>
      <c r="T83" s="225"/>
      <c r="U83" s="231"/>
      <c r="V83" s="176"/>
      <c r="W83" s="176"/>
      <c r="X83" s="176"/>
      <c r="Y83" s="176"/>
      <c r="Z83" s="176"/>
      <c r="AA83" s="176"/>
      <c r="AB83" s="176"/>
      <c r="AC83" s="176"/>
      <c r="AD83" s="176"/>
      <c r="AE83" s="176"/>
      <c r="AF83" s="176"/>
      <c r="AG83" s="177"/>
      <c r="AH83" s="49"/>
    </row>
    <row r="84" spans="1:34" ht="12.75">
      <c r="A84" s="49"/>
      <c r="B84" s="175"/>
      <c r="C84" s="176"/>
      <c r="D84" s="176"/>
      <c r="E84" s="176"/>
      <c r="F84" s="176"/>
      <c r="G84" s="176"/>
      <c r="H84" s="176"/>
      <c r="I84" s="176"/>
      <c r="J84" s="176"/>
      <c r="K84" s="176"/>
      <c r="L84" s="176"/>
      <c r="M84" s="219">
        <v>8</v>
      </c>
      <c r="N84" s="223">
        <v>4</v>
      </c>
      <c r="O84" s="223">
        <v>9</v>
      </c>
      <c r="P84" s="221">
        <v>9</v>
      </c>
      <c r="Q84" s="221">
        <v>9</v>
      </c>
      <c r="R84" s="223"/>
      <c r="S84" s="223"/>
      <c r="T84" s="225"/>
      <c r="U84" s="231"/>
      <c r="V84" s="176"/>
      <c r="W84" s="176"/>
      <c r="X84" s="176"/>
      <c r="Y84" s="176"/>
      <c r="Z84" s="176"/>
      <c r="AA84" s="176"/>
      <c r="AB84" s="176"/>
      <c r="AC84" s="176"/>
      <c r="AD84" s="176"/>
      <c r="AE84" s="176"/>
      <c r="AF84" s="176"/>
      <c r="AG84" s="177"/>
      <c r="AH84" s="49"/>
    </row>
    <row r="85" spans="1:34" ht="12.75">
      <c r="A85" s="49"/>
      <c r="B85" s="175"/>
      <c r="C85" s="176"/>
      <c r="D85" s="176"/>
      <c r="E85" s="176"/>
      <c r="F85" s="176"/>
      <c r="G85" s="176"/>
      <c r="H85" s="176"/>
      <c r="I85" s="176"/>
      <c r="J85" s="176"/>
      <c r="K85" s="176"/>
      <c r="L85" s="176"/>
      <c r="M85" s="219">
        <v>8</v>
      </c>
      <c r="N85" s="223">
        <v>2</v>
      </c>
      <c r="O85" s="223">
        <v>1</v>
      </c>
      <c r="P85" s="221">
        <v>3</v>
      </c>
      <c r="Q85" s="221">
        <v>1</v>
      </c>
      <c r="R85" s="223"/>
      <c r="S85" s="223"/>
      <c r="T85" s="225"/>
      <c r="U85" s="231"/>
      <c r="V85" s="176"/>
      <c r="W85" s="176"/>
      <c r="X85" s="176"/>
      <c r="Y85" s="176"/>
      <c r="Z85" s="176"/>
      <c r="AA85" s="176"/>
      <c r="AB85" s="176"/>
      <c r="AC85" s="176"/>
      <c r="AD85" s="176"/>
      <c r="AE85" s="176"/>
      <c r="AF85" s="176"/>
      <c r="AG85" s="177"/>
      <c r="AH85" s="49"/>
    </row>
    <row r="86" spans="1:34" ht="12.75">
      <c r="A86" s="49"/>
      <c r="B86" s="175"/>
      <c r="C86" s="176"/>
      <c r="D86" s="176"/>
      <c r="E86" s="176"/>
      <c r="F86" s="176"/>
      <c r="G86" s="176"/>
      <c r="H86" s="176"/>
      <c r="I86" s="176"/>
      <c r="J86" s="176"/>
      <c r="K86" s="176"/>
      <c r="L86" s="176"/>
      <c r="M86" s="219">
        <v>8</v>
      </c>
      <c r="N86" s="223">
        <v>8</v>
      </c>
      <c r="O86" s="223">
        <v>2</v>
      </c>
      <c r="P86" s="221">
        <v>9</v>
      </c>
      <c r="Q86" s="221">
        <v>2</v>
      </c>
      <c r="R86" s="223"/>
      <c r="S86" s="223"/>
      <c r="T86" s="225"/>
      <c r="U86" s="231"/>
      <c r="V86" s="176"/>
      <c r="W86" s="176"/>
      <c r="X86" s="176"/>
      <c r="Y86" s="176"/>
      <c r="Z86" s="176"/>
      <c r="AA86" s="176"/>
      <c r="AB86" s="176"/>
      <c r="AC86" s="176"/>
      <c r="AD86" s="176"/>
      <c r="AE86" s="176"/>
      <c r="AF86" s="176"/>
      <c r="AG86" s="177"/>
      <c r="AH86" s="49"/>
    </row>
    <row r="87" spans="1:34" ht="12.75">
      <c r="A87" s="49"/>
      <c r="B87" s="175"/>
      <c r="C87" s="176"/>
      <c r="D87" s="176"/>
      <c r="E87" s="176"/>
      <c r="F87" s="176"/>
      <c r="G87" s="176"/>
      <c r="H87" s="176"/>
      <c r="I87" s="176"/>
      <c r="J87" s="176"/>
      <c r="K87" s="176"/>
      <c r="L87" s="176"/>
      <c r="M87" s="219">
        <v>8</v>
      </c>
      <c r="N87" s="223">
        <v>8</v>
      </c>
      <c r="O87" s="223">
        <v>5</v>
      </c>
      <c r="P87" s="221">
        <v>8</v>
      </c>
      <c r="Q87" s="221">
        <v>6</v>
      </c>
      <c r="R87" s="223"/>
      <c r="S87" s="223"/>
      <c r="T87" s="225"/>
      <c r="U87" s="231"/>
      <c r="V87" s="176"/>
      <c r="W87" s="176"/>
      <c r="X87" s="176"/>
      <c r="Y87" s="176"/>
      <c r="Z87" s="176"/>
      <c r="AA87" s="176"/>
      <c r="AB87" s="176"/>
      <c r="AC87" s="176"/>
      <c r="AD87" s="176"/>
      <c r="AE87" s="176"/>
      <c r="AF87" s="176"/>
      <c r="AG87" s="177"/>
      <c r="AH87" s="49"/>
    </row>
    <row r="88" spans="1:34" ht="12.75">
      <c r="A88" s="49"/>
      <c r="B88" s="175"/>
      <c r="C88" s="176"/>
      <c r="D88" s="176"/>
      <c r="E88" s="176"/>
      <c r="F88" s="176"/>
      <c r="G88" s="176"/>
      <c r="H88" s="176"/>
      <c r="I88" s="176"/>
      <c r="J88" s="176"/>
      <c r="K88" s="176"/>
      <c r="L88" s="176"/>
      <c r="M88" s="219">
        <v>9</v>
      </c>
      <c r="N88" s="223">
        <v>8</v>
      </c>
      <c r="O88" s="223">
        <v>2</v>
      </c>
      <c r="P88" s="221">
        <v>8</v>
      </c>
      <c r="Q88" s="221">
        <v>7</v>
      </c>
      <c r="R88" s="223"/>
      <c r="S88" s="223"/>
      <c r="T88" s="225"/>
      <c r="U88" s="231"/>
      <c r="V88" s="176"/>
      <c r="W88" s="176"/>
      <c r="X88" s="176"/>
      <c r="Y88" s="176"/>
      <c r="Z88" s="176"/>
      <c r="AA88" s="176"/>
      <c r="AB88" s="176"/>
      <c r="AC88" s="176"/>
      <c r="AD88" s="176"/>
      <c r="AE88" s="176"/>
      <c r="AF88" s="176"/>
      <c r="AG88" s="177"/>
      <c r="AH88" s="49"/>
    </row>
    <row r="89" spans="1:34" ht="12.75">
      <c r="A89" s="49"/>
      <c r="B89" s="175"/>
      <c r="C89" s="176"/>
      <c r="D89" s="176"/>
      <c r="E89" s="176"/>
      <c r="F89" s="176"/>
      <c r="G89" s="176"/>
      <c r="H89" s="176"/>
      <c r="I89" s="176"/>
      <c r="J89" s="176"/>
      <c r="K89" s="176"/>
      <c r="L89" s="176"/>
      <c r="M89" s="219">
        <v>9</v>
      </c>
      <c r="N89" s="223">
        <v>9</v>
      </c>
      <c r="O89" s="223">
        <v>2</v>
      </c>
      <c r="P89" s="221">
        <v>9</v>
      </c>
      <c r="Q89" s="221">
        <v>7</v>
      </c>
      <c r="R89" s="223"/>
      <c r="S89" s="223"/>
      <c r="T89" s="225"/>
      <c r="U89" s="231"/>
      <c r="V89" s="176"/>
      <c r="W89" s="176"/>
      <c r="X89" s="176"/>
      <c r="Y89" s="176"/>
      <c r="Z89" s="176"/>
      <c r="AA89" s="176"/>
      <c r="AB89" s="176"/>
      <c r="AC89" s="176"/>
      <c r="AD89" s="176"/>
      <c r="AE89" s="176"/>
      <c r="AF89" s="176"/>
      <c r="AG89" s="177"/>
      <c r="AH89" s="49"/>
    </row>
    <row r="90" spans="1:34" ht="12.75">
      <c r="A90" s="49"/>
      <c r="B90" s="175"/>
      <c r="C90" s="176"/>
      <c r="D90" s="176"/>
      <c r="E90" s="176"/>
      <c r="F90" s="176"/>
      <c r="G90" s="176"/>
      <c r="H90" s="176"/>
      <c r="I90" s="176"/>
      <c r="J90" s="176"/>
      <c r="K90" s="176"/>
      <c r="L90" s="176"/>
      <c r="M90" s="219">
        <v>9</v>
      </c>
      <c r="N90" s="223">
        <v>8</v>
      </c>
      <c r="O90" s="223">
        <v>2</v>
      </c>
      <c r="P90" s="221">
        <v>9</v>
      </c>
      <c r="Q90" s="221">
        <v>2</v>
      </c>
      <c r="R90" s="223"/>
      <c r="S90" s="223"/>
      <c r="T90" s="225"/>
      <c r="U90" s="231"/>
      <c r="V90" s="176"/>
      <c r="W90" s="176"/>
      <c r="X90" s="176"/>
      <c r="Y90" s="176"/>
      <c r="Z90" s="176"/>
      <c r="AA90" s="176"/>
      <c r="AB90" s="176"/>
      <c r="AC90" s="176"/>
      <c r="AD90" s="176"/>
      <c r="AE90" s="176"/>
      <c r="AF90" s="176"/>
      <c r="AG90" s="177"/>
      <c r="AH90" s="49"/>
    </row>
    <row r="91" spans="1:34" ht="12.75">
      <c r="A91" s="49"/>
      <c r="B91" s="175"/>
      <c r="C91" s="176"/>
      <c r="D91" s="176"/>
      <c r="E91" s="176"/>
      <c r="F91" s="176"/>
      <c r="G91" s="176"/>
      <c r="H91" s="176"/>
      <c r="I91" s="176"/>
      <c r="J91" s="176"/>
      <c r="K91" s="176"/>
      <c r="L91" s="176"/>
      <c r="M91" s="219">
        <v>9</v>
      </c>
      <c r="N91" s="223">
        <v>8</v>
      </c>
      <c r="O91" s="223">
        <v>7</v>
      </c>
      <c r="P91" s="221">
        <v>9</v>
      </c>
      <c r="Q91" s="221">
        <v>7</v>
      </c>
      <c r="R91" s="223"/>
      <c r="S91" s="223"/>
      <c r="T91" s="225"/>
      <c r="U91" s="231"/>
      <c r="V91" s="176"/>
      <c r="W91" s="176"/>
      <c r="X91" s="176"/>
      <c r="Y91" s="176"/>
      <c r="Z91" s="176"/>
      <c r="AA91" s="176"/>
      <c r="AB91" s="176"/>
      <c r="AC91" s="176"/>
      <c r="AD91" s="176"/>
      <c r="AE91" s="176"/>
      <c r="AF91" s="176"/>
      <c r="AG91" s="177"/>
      <c r="AH91" s="49"/>
    </row>
    <row r="92" spans="1:34" ht="12.75">
      <c r="A92" s="49"/>
      <c r="B92" s="175"/>
      <c r="C92" s="176"/>
      <c r="D92" s="176"/>
      <c r="E92" s="176"/>
      <c r="F92" s="176"/>
      <c r="G92" s="176"/>
      <c r="H92" s="176"/>
      <c r="I92" s="176"/>
      <c r="J92" s="176"/>
      <c r="K92" s="176"/>
      <c r="L92" s="176"/>
      <c r="M92" s="219">
        <v>9</v>
      </c>
      <c r="N92" s="223">
        <v>8</v>
      </c>
      <c r="O92" s="223">
        <v>2</v>
      </c>
      <c r="P92" s="221">
        <v>9</v>
      </c>
      <c r="Q92" s="221">
        <v>2</v>
      </c>
      <c r="R92" s="223"/>
      <c r="S92" s="223"/>
      <c r="T92" s="225"/>
      <c r="U92" s="231"/>
      <c r="V92" s="176"/>
      <c r="W92" s="176"/>
      <c r="X92" s="176"/>
      <c r="Y92" s="176"/>
      <c r="Z92" s="176"/>
      <c r="AA92" s="176"/>
      <c r="AB92" s="176"/>
      <c r="AC92" s="176"/>
      <c r="AD92" s="176"/>
      <c r="AE92" s="176"/>
      <c r="AF92" s="176"/>
      <c r="AG92" s="177"/>
      <c r="AH92" s="49"/>
    </row>
    <row r="93" spans="1:34" ht="12.75">
      <c r="A93" s="49"/>
      <c r="B93" s="175"/>
      <c r="C93" s="176"/>
      <c r="D93" s="176"/>
      <c r="E93" s="176"/>
      <c r="F93" s="176"/>
      <c r="G93" s="176"/>
      <c r="H93" s="176"/>
      <c r="I93" s="176"/>
      <c r="J93" s="176"/>
      <c r="K93" s="176"/>
      <c r="L93" s="176"/>
      <c r="M93" s="219">
        <v>9</v>
      </c>
      <c r="N93" s="223">
        <v>8</v>
      </c>
      <c r="O93" s="223">
        <v>7</v>
      </c>
      <c r="P93" s="221">
        <v>9</v>
      </c>
      <c r="Q93" s="221">
        <v>7</v>
      </c>
      <c r="R93" s="223"/>
      <c r="S93" s="223"/>
      <c r="T93" s="225"/>
      <c r="U93" s="231"/>
      <c r="V93" s="176"/>
      <c r="W93" s="176"/>
      <c r="X93" s="176"/>
      <c r="Y93" s="176"/>
      <c r="Z93" s="176"/>
      <c r="AA93" s="176"/>
      <c r="AB93" s="176"/>
      <c r="AC93" s="176"/>
      <c r="AD93" s="176"/>
      <c r="AE93" s="176"/>
      <c r="AF93" s="176"/>
      <c r="AG93" s="177"/>
      <c r="AH93" s="49"/>
    </row>
    <row r="94" spans="1:34" ht="12.75">
      <c r="A94" s="49"/>
      <c r="B94" s="175"/>
      <c r="C94" s="176"/>
      <c r="D94" s="176"/>
      <c r="E94" s="176"/>
      <c r="F94" s="176"/>
      <c r="G94" s="176"/>
      <c r="H94" s="176"/>
      <c r="I94" s="176"/>
      <c r="J94" s="176"/>
      <c r="K94" s="176"/>
      <c r="L94" s="176"/>
      <c r="M94" s="219"/>
      <c r="N94" s="223"/>
      <c r="O94" s="223"/>
      <c r="P94" s="221"/>
      <c r="Q94" s="221"/>
      <c r="R94" s="223"/>
      <c r="S94" s="223"/>
      <c r="T94" s="225"/>
      <c r="U94" s="231"/>
      <c r="V94" s="176"/>
      <c r="W94" s="176"/>
      <c r="X94" s="176"/>
      <c r="Y94" s="176"/>
      <c r="Z94" s="176"/>
      <c r="AA94" s="176"/>
      <c r="AB94" s="176"/>
      <c r="AC94" s="176"/>
      <c r="AD94" s="176"/>
      <c r="AE94" s="176"/>
      <c r="AF94" s="176"/>
      <c r="AG94" s="177"/>
      <c r="AH94" s="49"/>
    </row>
    <row r="95" spans="1:34" ht="12.75">
      <c r="A95" s="49"/>
      <c r="B95" s="175"/>
      <c r="C95" s="176"/>
      <c r="D95" s="176"/>
      <c r="E95" s="176"/>
      <c r="F95" s="176"/>
      <c r="G95" s="176"/>
      <c r="H95" s="176"/>
      <c r="I95" s="176"/>
      <c r="J95" s="176"/>
      <c r="K95" s="176"/>
      <c r="L95" s="176"/>
      <c r="M95" s="219"/>
      <c r="N95" s="223"/>
      <c r="O95" s="223"/>
      <c r="P95" s="221"/>
      <c r="Q95" s="221"/>
      <c r="R95" s="223"/>
      <c r="S95" s="223"/>
      <c r="T95" s="225"/>
      <c r="U95" s="231"/>
      <c r="V95" s="176"/>
      <c r="W95" s="176"/>
      <c r="X95" s="176"/>
      <c r="Y95" s="176"/>
      <c r="Z95" s="176"/>
      <c r="AA95" s="176"/>
      <c r="AB95" s="176"/>
      <c r="AC95" s="176"/>
      <c r="AD95" s="176"/>
      <c r="AE95" s="176"/>
      <c r="AF95" s="176"/>
      <c r="AG95" s="177"/>
      <c r="AH95" s="49"/>
    </row>
    <row r="96" spans="1:34" ht="12.75">
      <c r="A96" s="49"/>
      <c r="B96" s="175"/>
      <c r="C96" s="176"/>
      <c r="D96" s="176"/>
      <c r="E96" s="176"/>
      <c r="F96" s="176"/>
      <c r="G96" s="176"/>
      <c r="H96" s="176"/>
      <c r="I96" s="176"/>
      <c r="J96" s="176"/>
      <c r="K96" s="176"/>
      <c r="L96" s="176"/>
      <c r="M96" s="219"/>
      <c r="N96" s="223"/>
      <c r="O96" s="223"/>
      <c r="P96" s="221"/>
      <c r="Q96" s="221"/>
      <c r="R96" s="223"/>
      <c r="S96" s="223"/>
      <c r="T96" s="225"/>
      <c r="U96" s="231"/>
      <c r="V96" s="176"/>
      <c r="W96" s="176"/>
      <c r="X96" s="176"/>
      <c r="Y96" s="176"/>
      <c r="Z96" s="176"/>
      <c r="AA96" s="176"/>
      <c r="AB96" s="176"/>
      <c r="AC96" s="176"/>
      <c r="AD96" s="176"/>
      <c r="AE96" s="176"/>
      <c r="AF96" s="176"/>
      <c r="AG96" s="177"/>
      <c r="AH96" s="49"/>
    </row>
    <row r="97" spans="1:34" ht="12.75">
      <c r="A97" s="49"/>
      <c r="B97" s="175"/>
      <c r="C97" s="176"/>
      <c r="D97" s="176"/>
      <c r="E97" s="176"/>
      <c r="F97" s="176"/>
      <c r="G97" s="176"/>
      <c r="H97" s="176"/>
      <c r="I97" s="176"/>
      <c r="J97" s="176"/>
      <c r="K97" s="176"/>
      <c r="L97" s="176"/>
      <c r="M97" s="219"/>
      <c r="N97" s="223"/>
      <c r="O97" s="223"/>
      <c r="P97" s="221"/>
      <c r="Q97" s="221"/>
      <c r="R97" s="223"/>
      <c r="S97" s="223"/>
      <c r="T97" s="225"/>
      <c r="U97" s="231"/>
      <c r="V97" s="176"/>
      <c r="W97" s="176"/>
      <c r="X97" s="176"/>
      <c r="Y97" s="176"/>
      <c r="Z97" s="176"/>
      <c r="AA97" s="176"/>
      <c r="AB97" s="176"/>
      <c r="AC97" s="176"/>
      <c r="AD97" s="176"/>
      <c r="AE97" s="176"/>
      <c r="AF97" s="176"/>
      <c r="AG97" s="177"/>
      <c r="AH97" s="49"/>
    </row>
    <row r="98" spans="1:34" ht="13.5" thickBot="1">
      <c r="A98" s="49"/>
      <c r="B98" s="175"/>
      <c r="C98" s="176"/>
      <c r="D98" s="176"/>
      <c r="E98" s="176"/>
      <c r="F98" s="176"/>
      <c r="G98" s="176"/>
      <c r="H98" s="176"/>
      <c r="I98" s="176"/>
      <c r="J98" s="176"/>
      <c r="K98" s="176"/>
      <c r="L98" s="176"/>
      <c r="M98" s="220"/>
      <c r="N98" s="224"/>
      <c r="O98" s="224"/>
      <c r="P98" s="222"/>
      <c r="Q98" s="222"/>
      <c r="R98" s="224"/>
      <c r="S98" s="224"/>
      <c r="T98" s="226"/>
      <c r="U98" s="232"/>
      <c r="V98" s="176"/>
      <c r="W98" s="176"/>
      <c r="X98" s="176"/>
      <c r="Y98" s="176"/>
      <c r="Z98" s="176"/>
      <c r="AA98" s="176"/>
      <c r="AB98" s="176"/>
      <c r="AC98" s="176"/>
      <c r="AD98" s="176"/>
      <c r="AE98" s="176"/>
      <c r="AF98" s="176"/>
      <c r="AG98" s="177"/>
      <c r="AH98" s="49"/>
    </row>
    <row r="99" spans="1:34" ht="13.5" thickTop="1">
      <c r="A99" s="49"/>
      <c r="B99" s="175"/>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7"/>
      <c r="AH99" s="49"/>
    </row>
    <row r="100" spans="1:34" ht="13.5" thickBot="1">
      <c r="A100" s="49"/>
      <c r="B100" s="179"/>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1"/>
      <c r="AH100" s="49"/>
    </row>
    <row r="101" spans="1:34" ht="24" customHeight="1" thickTop="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row>
    <row r="102" spans="4:10" ht="13.5" customHeight="1" hidden="1">
      <c r="D102" s="180"/>
      <c r="E102" s="180"/>
      <c r="F102" s="180"/>
      <c r="G102" s="180"/>
      <c r="H102" s="180"/>
      <c r="I102" s="180"/>
      <c r="J102" s="180"/>
    </row>
    <row r="103" spans="4:10" ht="12.75" hidden="1">
      <c r="D103" s="49"/>
      <c r="E103" s="49"/>
      <c r="F103" s="49"/>
      <c r="G103" s="49"/>
      <c r="H103" s="49"/>
      <c r="I103" s="49"/>
      <c r="J103" s="49"/>
    </row>
    <row r="104" spans="4:10" ht="13.5" hidden="1" thickBot="1">
      <c r="D104" s="180"/>
      <c r="E104" s="180"/>
      <c r="F104" s="180"/>
      <c r="G104" s="180"/>
      <c r="H104" s="180"/>
      <c r="I104" s="180"/>
      <c r="J104" s="180"/>
    </row>
    <row r="105" spans="4:10" ht="12.75" hidden="1">
      <c r="D105" s="49"/>
      <c r="E105" s="49"/>
      <c r="F105" s="49"/>
      <c r="G105" s="49"/>
      <c r="H105" s="49"/>
      <c r="I105" s="49"/>
      <c r="J105" s="49"/>
    </row>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sheetData>
  <sheetProtection/>
  <dataValidations count="2">
    <dataValidation allowBlank="1" showInputMessage="1" showErrorMessage="1" sqref="M5:U13 W5:AE13"/>
    <dataValidation type="whole" allowBlank="1" showInputMessage="1" showErrorMessage="1" errorTitle="Sudoku" error="Inserire un numero compreso tra 1 e 9" sqref="C5:K13">
      <formula1>1</formula1>
      <formula2>9</formula2>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7">
    <outlinePr summaryBelow="0"/>
  </sheetPr>
  <dimension ref="A1:O309"/>
  <sheetViews>
    <sheetView showGridLines="0" showRowColHeaders="0" workbookViewId="0" topLeftCell="A1">
      <selection activeCell="A1" sqref="A1"/>
    </sheetView>
  </sheetViews>
  <sheetFormatPr defaultColWidth="9.33203125" defaultRowHeight="12.75" zeroHeight="1" outlineLevelRow="1"/>
  <cols>
    <col min="1" max="1" width="2.83203125" style="0" customWidth="1"/>
    <col min="2" max="2" width="18.83203125" style="0" customWidth="1"/>
    <col min="3" max="3" width="2.83203125" style="0" customWidth="1"/>
    <col min="4" max="12" width="6.83203125" style="0" customWidth="1"/>
    <col min="13" max="13" width="2.83203125" style="0" customWidth="1"/>
    <col min="14" max="14" width="18.83203125" style="0" customWidth="1"/>
    <col min="15" max="15" width="2.83203125" style="0" customWidth="1"/>
    <col min="16" max="16384" width="9.33203125" style="0" hidden="1" customWidth="1"/>
  </cols>
  <sheetData>
    <row r="1" spans="1:15" ht="18" customHeight="1">
      <c r="A1" s="49"/>
      <c r="B1" s="49"/>
      <c r="C1" s="49"/>
      <c r="D1" s="49"/>
      <c r="E1" s="49"/>
      <c r="F1" s="49"/>
      <c r="G1" s="49"/>
      <c r="H1" s="49"/>
      <c r="I1" s="49"/>
      <c r="J1" s="49"/>
      <c r="K1" s="49"/>
      <c r="L1" s="49"/>
      <c r="M1" s="49"/>
      <c r="N1" s="49"/>
      <c r="O1" s="49"/>
    </row>
    <row r="2" spans="1:15" ht="15.75">
      <c r="A2" s="394"/>
      <c r="B2" s="155" t="s">
        <v>86</v>
      </c>
      <c r="C2" s="155"/>
      <c r="D2" s="155"/>
      <c r="E2" s="155"/>
      <c r="F2" s="155"/>
      <c r="G2" s="155"/>
      <c r="H2" s="155"/>
      <c r="I2" s="155"/>
      <c r="J2" s="155"/>
      <c r="K2" s="155"/>
      <c r="L2" s="155"/>
      <c r="M2" s="155"/>
      <c r="N2" s="155"/>
      <c r="O2" s="394"/>
    </row>
    <row r="3" spans="1:15" ht="12.75">
      <c r="A3" s="49"/>
      <c r="O3" s="49"/>
    </row>
    <row r="4" spans="1:15" ht="12.75">
      <c r="A4" s="49"/>
      <c r="O4" s="49"/>
    </row>
    <row r="5" spans="1:15" ht="12.75">
      <c r="A5" s="49"/>
      <c r="O5" s="49"/>
    </row>
    <row r="6" spans="1:15" ht="12.75">
      <c r="A6" s="49"/>
      <c r="O6" s="49"/>
    </row>
    <row r="7" spans="1:15" ht="15.75">
      <c r="A7" s="49"/>
      <c r="B7" s="401" t="s">
        <v>169</v>
      </c>
      <c r="C7" s="402"/>
      <c r="D7" s="402"/>
      <c r="E7" s="402"/>
      <c r="F7" s="402"/>
      <c r="G7" s="402"/>
      <c r="H7" s="402"/>
      <c r="I7" s="402"/>
      <c r="J7" s="402"/>
      <c r="K7" s="402"/>
      <c r="L7" s="402"/>
      <c r="M7" s="402"/>
      <c r="N7" s="402"/>
      <c r="O7" s="49"/>
    </row>
    <row r="8" spans="1:15" ht="39" customHeight="1" outlineLevel="1">
      <c r="A8" s="49"/>
      <c r="B8" s="400" t="s">
        <v>85</v>
      </c>
      <c r="C8" s="400"/>
      <c r="D8" s="400"/>
      <c r="E8" s="400"/>
      <c r="F8" s="400"/>
      <c r="G8" s="400"/>
      <c r="H8" s="400"/>
      <c r="I8" s="400"/>
      <c r="J8" s="400"/>
      <c r="K8" s="400"/>
      <c r="L8" s="400"/>
      <c r="M8" s="400"/>
      <c r="N8" s="400"/>
      <c r="O8" s="49"/>
    </row>
    <row r="9" spans="1:15" ht="25.5" customHeight="1" outlineLevel="1">
      <c r="A9" s="49"/>
      <c r="B9" s="400" t="s">
        <v>111</v>
      </c>
      <c r="C9" s="400"/>
      <c r="D9" s="400"/>
      <c r="E9" s="400"/>
      <c r="F9" s="400"/>
      <c r="G9" s="400"/>
      <c r="H9" s="400"/>
      <c r="I9" s="400"/>
      <c r="J9" s="400"/>
      <c r="K9" s="400"/>
      <c r="L9" s="400"/>
      <c r="M9" s="400"/>
      <c r="N9" s="400"/>
      <c r="O9" s="49"/>
    </row>
    <row r="10" spans="1:15" ht="12.75">
      <c r="A10" s="49"/>
      <c r="B10" s="391"/>
      <c r="C10" s="391"/>
      <c r="D10" s="391"/>
      <c r="E10" s="391"/>
      <c r="F10" s="391"/>
      <c r="G10" s="391"/>
      <c r="H10" s="391"/>
      <c r="I10" s="391"/>
      <c r="J10" s="391"/>
      <c r="K10" s="391"/>
      <c r="L10" s="391"/>
      <c r="M10" s="391"/>
      <c r="N10" s="391"/>
      <c r="O10" s="49"/>
    </row>
    <row r="11" spans="1:15" ht="12.75">
      <c r="A11" s="49"/>
      <c r="B11" s="391"/>
      <c r="C11" s="391"/>
      <c r="D11" s="391"/>
      <c r="E11" s="391"/>
      <c r="F11" s="391"/>
      <c r="G11" s="391"/>
      <c r="H11" s="391"/>
      <c r="I11" s="391"/>
      <c r="J11" s="391"/>
      <c r="K11" s="391"/>
      <c r="L11" s="391"/>
      <c r="M11" s="391"/>
      <c r="N11" s="391"/>
      <c r="O11" s="49"/>
    </row>
    <row r="12" spans="1:15" ht="15.75">
      <c r="A12" s="49"/>
      <c r="B12" s="401" t="s">
        <v>170</v>
      </c>
      <c r="C12" s="402"/>
      <c r="D12" s="402"/>
      <c r="E12" s="402"/>
      <c r="F12" s="402"/>
      <c r="G12" s="402"/>
      <c r="H12" s="402"/>
      <c r="I12" s="402"/>
      <c r="J12" s="402"/>
      <c r="K12" s="402"/>
      <c r="L12" s="402"/>
      <c r="M12" s="402"/>
      <c r="N12" s="402"/>
      <c r="O12" s="49"/>
    </row>
    <row r="13" spans="1:15" ht="12.75" outlineLevel="1">
      <c r="A13" s="49"/>
      <c r="B13" s="400" t="s">
        <v>166</v>
      </c>
      <c r="C13" s="400"/>
      <c r="D13" s="400"/>
      <c r="E13" s="400"/>
      <c r="F13" s="400"/>
      <c r="G13" s="400"/>
      <c r="H13" s="400"/>
      <c r="I13" s="400"/>
      <c r="J13" s="400"/>
      <c r="K13" s="400"/>
      <c r="L13" s="400"/>
      <c r="M13" s="400"/>
      <c r="N13" s="400"/>
      <c r="O13" s="49"/>
    </row>
    <row r="14" spans="1:15" ht="12.75" outlineLevel="1">
      <c r="A14" s="49"/>
      <c r="B14" s="399" t="s">
        <v>183</v>
      </c>
      <c r="C14" s="400"/>
      <c r="D14" s="400"/>
      <c r="E14" s="400"/>
      <c r="F14" s="400"/>
      <c r="G14" s="400"/>
      <c r="H14" s="400"/>
      <c r="I14" s="400"/>
      <c r="J14" s="400"/>
      <c r="K14" s="400"/>
      <c r="L14" s="400"/>
      <c r="M14" s="400"/>
      <c r="N14" s="400"/>
      <c r="O14" s="49"/>
    </row>
    <row r="15" spans="1:15" ht="12.75" outlineLevel="1">
      <c r="A15" s="49"/>
      <c r="B15" s="399" t="s">
        <v>184</v>
      </c>
      <c r="C15" s="400"/>
      <c r="D15" s="400"/>
      <c r="E15" s="400"/>
      <c r="F15" s="400"/>
      <c r="G15" s="400"/>
      <c r="H15" s="400"/>
      <c r="I15" s="400"/>
      <c r="J15" s="400"/>
      <c r="K15" s="400"/>
      <c r="L15" s="400"/>
      <c r="M15" s="400"/>
      <c r="N15" s="400"/>
      <c r="O15" s="49"/>
    </row>
    <row r="16" spans="1:15" ht="12.75">
      <c r="A16" s="49"/>
      <c r="B16" s="391"/>
      <c r="C16" s="391"/>
      <c r="D16" s="391"/>
      <c r="E16" s="391"/>
      <c r="F16" s="391"/>
      <c r="G16" s="391"/>
      <c r="H16" s="391"/>
      <c r="I16" s="391"/>
      <c r="J16" s="391"/>
      <c r="K16" s="391"/>
      <c r="L16" s="391"/>
      <c r="M16" s="391"/>
      <c r="N16" s="391"/>
      <c r="O16" s="49"/>
    </row>
    <row r="17" spans="1:15" ht="12.75">
      <c r="A17" s="49"/>
      <c r="B17" s="391"/>
      <c r="C17" s="391"/>
      <c r="D17" s="391"/>
      <c r="E17" s="391"/>
      <c r="F17" s="391"/>
      <c r="G17" s="391"/>
      <c r="H17" s="391"/>
      <c r="I17" s="391"/>
      <c r="J17" s="391"/>
      <c r="K17" s="391"/>
      <c r="L17" s="391"/>
      <c r="M17" s="391"/>
      <c r="N17" s="391"/>
      <c r="O17" s="49"/>
    </row>
    <row r="18" spans="1:15" ht="15.75">
      <c r="A18" s="49"/>
      <c r="B18" s="392" t="s">
        <v>171</v>
      </c>
      <c r="C18" s="391"/>
      <c r="D18" s="391"/>
      <c r="E18" s="391"/>
      <c r="F18" s="391"/>
      <c r="G18" s="391"/>
      <c r="H18" s="391"/>
      <c r="I18" s="391"/>
      <c r="J18" s="391"/>
      <c r="K18" s="391"/>
      <c r="L18" s="391"/>
      <c r="M18" s="391"/>
      <c r="N18" s="391"/>
      <c r="O18" s="49"/>
    </row>
    <row r="19" spans="1:15" ht="12.75" outlineLevel="1">
      <c r="A19" s="49"/>
      <c r="B19" s="400" t="s">
        <v>112</v>
      </c>
      <c r="C19" s="400"/>
      <c r="D19" s="400"/>
      <c r="E19" s="400"/>
      <c r="F19" s="400"/>
      <c r="G19" s="400"/>
      <c r="H19" s="400"/>
      <c r="I19" s="400"/>
      <c r="J19" s="400"/>
      <c r="K19" s="400"/>
      <c r="L19" s="400"/>
      <c r="M19" s="400"/>
      <c r="N19" s="400"/>
      <c r="O19" s="49"/>
    </row>
    <row r="20" spans="1:15" ht="12.75" outlineLevel="1">
      <c r="A20" s="49"/>
      <c r="B20" s="399" t="s">
        <v>196</v>
      </c>
      <c r="C20" s="400"/>
      <c r="D20" s="400"/>
      <c r="E20" s="400"/>
      <c r="F20" s="400"/>
      <c r="G20" s="400"/>
      <c r="H20" s="400"/>
      <c r="I20" s="400"/>
      <c r="J20" s="400"/>
      <c r="K20" s="400"/>
      <c r="L20" s="400"/>
      <c r="M20" s="400"/>
      <c r="N20" s="400"/>
      <c r="O20" s="49"/>
    </row>
    <row r="21" spans="1:15" ht="51.75" customHeight="1" outlineLevel="1">
      <c r="A21" s="49"/>
      <c r="B21" s="399" t="s">
        <v>187</v>
      </c>
      <c r="C21" s="400"/>
      <c r="D21" s="400"/>
      <c r="E21" s="400"/>
      <c r="F21" s="400"/>
      <c r="G21" s="400"/>
      <c r="H21" s="400"/>
      <c r="I21" s="400"/>
      <c r="J21" s="400"/>
      <c r="K21" s="400"/>
      <c r="L21" s="400"/>
      <c r="M21" s="400"/>
      <c r="N21" s="400"/>
      <c r="O21" s="49"/>
    </row>
    <row r="22" spans="1:15" ht="39" customHeight="1" outlineLevel="1">
      <c r="A22" s="49"/>
      <c r="B22" s="399" t="s">
        <v>186</v>
      </c>
      <c r="C22" s="400"/>
      <c r="D22" s="400"/>
      <c r="E22" s="400"/>
      <c r="F22" s="400"/>
      <c r="G22" s="400"/>
      <c r="H22" s="400"/>
      <c r="I22" s="400"/>
      <c r="J22" s="400"/>
      <c r="K22" s="400"/>
      <c r="L22" s="400"/>
      <c r="M22" s="400"/>
      <c r="N22" s="400"/>
      <c r="O22" s="49"/>
    </row>
    <row r="23" spans="1:15" ht="39" customHeight="1" outlineLevel="1">
      <c r="A23" s="49"/>
      <c r="B23" s="399" t="s">
        <v>185</v>
      </c>
      <c r="C23" s="400"/>
      <c r="D23" s="400"/>
      <c r="E23" s="400"/>
      <c r="F23" s="400"/>
      <c r="G23" s="400"/>
      <c r="H23" s="400"/>
      <c r="I23" s="400"/>
      <c r="J23" s="400"/>
      <c r="K23" s="400"/>
      <c r="L23" s="400"/>
      <c r="M23" s="400"/>
      <c r="N23" s="400"/>
      <c r="O23" s="49"/>
    </row>
    <row r="24" spans="1:15" ht="25.5" customHeight="1" outlineLevel="1">
      <c r="A24" s="49"/>
      <c r="B24" s="398" t="s">
        <v>197</v>
      </c>
      <c r="C24" s="398"/>
      <c r="D24" s="398"/>
      <c r="E24" s="398"/>
      <c r="F24" s="398"/>
      <c r="G24" s="398"/>
      <c r="H24" s="398"/>
      <c r="I24" s="398"/>
      <c r="J24" s="398"/>
      <c r="K24" s="398"/>
      <c r="L24" s="398"/>
      <c r="M24" s="398"/>
      <c r="N24" s="398"/>
      <c r="O24" s="49"/>
    </row>
    <row r="25" spans="1:15" ht="39" customHeight="1" outlineLevel="1">
      <c r="A25" s="49"/>
      <c r="B25" s="398" t="s">
        <v>190</v>
      </c>
      <c r="C25" s="398"/>
      <c r="D25" s="398"/>
      <c r="E25" s="398"/>
      <c r="F25" s="398"/>
      <c r="G25" s="398"/>
      <c r="H25" s="398"/>
      <c r="I25" s="398"/>
      <c r="J25" s="398"/>
      <c r="K25" s="398"/>
      <c r="L25" s="398"/>
      <c r="M25" s="398"/>
      <c r="N25" s="398"/>
      <c r="O25" s="49"/>
    </row>
    <row r="26" spans="1:15" ht="12.75" customHeight="1" outlineLevel="1">
      <c r="A26" s="49"/>
      <c r="B26" s="398" t="s">
        <v>167</v>
      </c>
      <c r="C26" s="398"/>
      <c r="D26" s="398"/>
      <c r="E26" s="398"/>
      <c r="F26" s="398"/>
      <c r="G26" s="398"/>
      <c r="H26" s="398"/>
      <c r="I26" s="398"/>
      <c r="J26" s="398"/>
      <c r="K26" s="398"/>
      <c r="L26" s="398"/>
      <c r="M26" s="398"/>
      <c r="N26" s="398"/>
      <c r="O26" s="49"/>
    </row>
    <row r="27" spans="1:15" ht="25.5" customHeight="1" outlineLevel="1">
      <c r="A27" s="49"/>
      <c r="B27" s="398" t="s">
        <v>168</v>
      </c>
      <c r="C27" s="398"/>
      <c r="D27" s="398"/>
      <c r="E27" s="398"/>
      <c r="F27" s="398"/>
      <c r="G27" s="398"/>
      <c r="H27" s="398"/>
      <c r="I27" s="398"/>
      <c r="J27" s="398"/>
      <c r="K27" s="398"/>
      <c r="L27" s="398"/>
      <c r="M27" s="398"/>
      <c r="N27" s="398"/>
      <c r="O27" s="49"/>
    </row>
    <row r="28" spans="1:15" ht="25.5" customHeight="1" outlineLevel="1">
      <c r="A28" s="49"/>
      <c r="B28" s="398" t="s">
        <v>188</v>
      </c>
      <c r="C28" s="398"/>
      <c r="D28" s="398"/>
      <c r="E28" s="398"/>
      <c r="F28" s="398"/>
      <c r="G28" s="398"/>
      <c r="H28" s="398"/>
      <c r="I28" s="398"/>
      <c r="J28" s="398"/>
      <c r="K28" s="398"/>
      <c r="L28" s="398"/>
      <c r="M28" s="398"/>
      <c r="N28" s="398"/>
      <c r="O28" s="49"/>
    </row>
    <row r="29" spans="1:15" ht="12.75">
      <c r="A29" s="49"/>
      <c r="O29" s="49"/>
    </row>
    <row r="30" spans="1:15" ht="12.75">
      <c r="A30" s="49"/>
      <c r="O30" s="49"/>
    </row>
    <row r="31" spans="1:15" ht="15.75">
      <c r="A31" s="49"/>
      <c r="B31" s="153" t="s">
        <v>182</v>
      </c>
      <c r="C31" s="349"/>
      <c r="O31" s="49"/>
    </row>
    <row r="32" spans="1:15" ht="25.5" customHeight="1" outlineLevel="1">
      <c r="A32" s="49"/>
      <c r="B32" s="403" t="s">
        <v>191</v>
      </c>
      <c r="C32" s="403"/>
      <c r="D32" s="403"/>
      <c r="E32" s="403"/>
      <c r="F32" s="403"/>
      <c r="G32" s="403"/>
      <c r="H32" s="403"/>
      <c r="I32" s="403"/>
      <c r="J32" s="403"/>
      <c r="K32" s="403"/>
      <c r="L32" s="403"/>
      <c r="M32" s="403"/>
      <c r="N32" s="403"/>
      <c r="O32" s="49"/>
    </row>
    <row r="33" spans="1:15" ht="13.5" outlineLevel="1" thickBot="1">
      <c r="A33" s="49"/>
      <c r="B33" s="348"/>
      <c r="C33" s="371"/>
      <c r="D33" s="370" t="s">
        <v>2</v>
      </c>
      <c r="E33" s="370" t="s">
        <v>3</v>
      </c>
      <c r="F33" s="370" t="s">
        <v>4</v>
      </c>
      <c r="G33" s="370" t="s">
        <v>5</v>
      </c>
      <c r="H33" s="370" t="s">
        <v>6</v>
      </c>
      <c r="I33" s="370" t="s">
        <v>7</v>
      </c>
      <c r="J33" s="370" t="s">
        <v>8</v>
      </c>
      <c r="K33" s="370" t="s">
        <v>9</v>
      </c>
      <c r="L33" s="370" t="s">
        <v>10</v>
      </c>
      <c r="M33" s="371"/>
      <c r="N33" s="348"/>
      <c r="O33" s="49"/>
    </row>
    <row r="34" spans="1:15" ht="27.75" customHeight="1" outlineLevel="1" thickTop="1">
      <c r="A34" s="49"/>
      <c r="C34" s="370">
        <v>9</v>
      </c>
      <c r="D34" s="194"/>
      <c r="E34" s="156"/>
      <c r="F34" s="380"/>
      <c r="G34" s="188"/>
      <c r="H34" s="156"/>
      <c r="I34" s="187"/>
      <c r="J34" s="188"/>
      <c r="K34" s="374"/>
      <c r="L34" s="196"/>
      <c r="M34" s="370">
        <v>9</v>
      </c>
      <c r="O34" s="49"/>
    </row>
    <row r="35" spans="1:15" ht="27.75" customHeight="1" outlineLevel="1">
      <c r="A35" s="49"/>
      <c r="C35" s="370">
        <v>8</v>
      </c>
      <c r="D35" s="195"/>
      <c r="E35" s="129"/>
      <c r="F35" s="303"/>
      <c r="G35" s="300"/>
      <c r="H35" s="129"/>
      <c r="I35" s="130"/>
      <c r="J35" s="158"/>
      <c r="K35" s="129"/>
      <c r="L35" s="333"/>
      <c r="M35" s="370">
        <v>8</v>
      </c>
      <c r="O35" s="49"/>
    </row>
    <row r="36" spans="1:15" ht="27.75" customHeight="1" outlineLevel="1" thickBot="1">
      <c r="A36" s="49"/>
      <c r="B36" s="1" t="s">
        <v>153</v>
      </c>
      <c r="C36" s="370">
        <v>7</v>
      </c>
      <c r="D36" s="375"/>
      <c r="E36" s="132"/>
      <c r="F36" s="334"/>
      <c r="G36" s="376"/>
      <c r="H36" s="312"/>
      <c r="I36" s="133"/>
      <c r="J36" s="131"/>
      <c r="K36" s="132"/>
      <c r="L36" s="171"/>
      <c r="M36" s="370">
        <v>7</v>
      </c>
      <c r="O36" s="49"/>
    </row>
    <row r="37" spans="1:15" ht="27.75" customHeight="1" outlineLevel="1">
      <c r="A37" s="49"/>
      <c r="C37" s="370">
        <v>6</v>
      </c>
      <c r="D37" s="190"/>
      <c r="E37" s="125"/>
      <c r="F37" s="126"/>
      <c r="G37" s="124"/>
      <c r="H37" s="125"/>
      <c r="I37" s="126"/>
      <c r="J37" s="124"/>
      <c r="K37" s="328"/>
      <c r="L37" s="377"/>
      <c r="M37" s="370">
        <v>6</v>
      </c>
      <c r="O37" s="49"/>
    </row>
    <row r="38" spans="1:15" ht="27.75" customHeight="1" outlineLevel="1">
      <c r="A38" s="49"/>
      <c r="C38" s="370">
        <v>5</v>
      </c>
      <c r="D38" s="195"/>
      <c r="E38" s="129"/>
      <c r="F38" s="303"/>
      <c r="G38" s="300"/>
      <c r="H38" s="129"/>
      <c r="I38" s="303"/>
      <c r="J38" s="158"/>
      <c r="K38" s="129"/>
      <c r="L38" s="197"/>
      <c r="M38" s="370">
        <v>5</v>
      </c>
      <c r="O38" s="49"/>
    </row>
    <row r="39" spans="1:15" ht="27.75" customHeight="1" outlineLevel="1" thickBot="1">
      <c r="A39" s="49"/>
      <c r="C39" s="370">
        <v>4</v>
      </c>
      <c r="D39" s="375"/>
      <c r="E39" s="312"/>
      <c r="F39" s="378"/>
      <c r="G39" s="376"/>
      <c r="H39" s="312"/>
      <c r="I39" s="334"/>
      <c r="J39" s="376"/>
      <c r="K39" s="312"/>
      <c r="L39" s="327"/>
      <c r="M39" s="370">
        <v>4</v>
      </c>
      <c r="O39" s="49"/>
    </row>
    <row r="40" spans="1:15" ht="27.75" customHeight="1" outlineLevel="1">
      <c r="A40" s="49"/>
      <c r="C40" s="370">
        <v>3</v>
      </c>
      <c r="D40" s="190"/>
      <c r="E40" s="125"/>
      <c r="F40" s="126"/>
      <c r="G40" s="124"/>
      <c r="H40" s="328"/>
      <c r="I40" s="335"/>
      <c r="J40" s="302"/>
      <c r="K40" s="125"/>
      <c r="L40" s="377"/>
      <c r="M40" s="370">
        <v>3</v>
      </c>
      <c r="O40" s="49"/>
    </row>
    <row r="41" spans="1:15" ht="27.75" customHeight="1" outlineLevel="1">
      <c r="A41" s="49"/>
      <c r="C41" s="370">
        <v>2</v>
      </c>
      <c r="D41" s="379"/>
      <c r="E41" s="129"/>
      <c r="F41" s="130"/>
      <c r="G41" s="158"/>
      <c r="H41" s="129"/>
      <c r="I41" s="303"/>
      <c r="J41" s="300"/>
      <c r="K41" s="129"/>
      <c r="L41" s="197"/>
      <c r="M41" s="370">
        <v>2</v>
      </c>
      <c r="O41" s="49"/>
    </row>
    <row r="42" spans="1:15" ht="27.75" customHeight="1" outlineLevel="1" thickBot="1">
      <c r="A42" s="49"/>
      <c r="C42" s="370">
        <v>1</v>
      </c>
      <c r="D42" s="198"/>
      <c r="E42" s="304"/>
      <c r="F42" s="169"/>
      <c r="G42" s="170"/>
      <c r="H42" s="159"/>
      <c r="I42" s="169"/>
      <c r="J42" s="170"/>
      <c r="K42" s="159"/>
      <c r="L42" s="199"/>
      <c r="M42" s="370">
        <v>1</v>
      </c>
      <c r="O42" s="49"/>
    </row>
    <row r="43" spans="1:15" ht="13.5" customHeight="1" outlineLevel="1" thickTop="1">
      <c r="A43" s="49"/>
      <c r="C43" s="191"/>
      <c r="D43" s="370" t="s">
        <v>2</v>
      </c>
      <c r="E43" s="370" t="s">
        <v>3</v>
      </c>
      <c r="F43" s="370" t="s">
        <v>4</v>
      </c>
      <c r="G43" s="370" t="s">
        <v>5</v>
      </c>
      <c r="H43" s="370" t="s">
        <v>6</v>
      </c>
      <c r="I43" s="370" t="s">
        <v>7</v>
      </c>
      <c r="J43" s="370" t="s">
        <v>8</v>
      </c>
      <c r="K43" s="370" t="s">
        <v>9</v>
      </c>
      <c r="L43" s="370" t="s">
        <v>10</v>
      </c>
      <c r="M43" s="370"/>
      <c r="O43" s="49"/>
    </row>
    <row r="44" spans="1:15" ht="13.5" customHeight="1" outlineLevel="1">
      <c r="A44" s="49"/>
      <c r="D44" s="355" t="s">
        <v>192</v>
      </c>
      <c r="E44" s="354"/>
      <c r="F44" s="354"/>
      <c r="G44" s="354"/>
      <c r="H44" s="354"/>
      <c r="I44" s="354"/>
      <c r="J44" s="354"/>
      <c r="K44" s="354"/>
      <c r="L44" s="354"/>
      <c r="M44" s="354"/>
      <c r="O44" s="49"/>
    </row>
    <row r="45" spans="1:15" ht="13.5" customHeight="1" outlineLevel="1">
      <c r="A45" s="49"/>
      <c r="D45" s="355"/>
      <c r="E45" s="354"/>
      <c r="F45" s="354"/>
      <c r="G45" s="354"/>
      <c r="H45" s="354"/>
      <c r="I45" s="354"/>
      <c r="J45" s="354"/>
      <c r="K45" s="354"/>
      <c r="L45" s="354"/>
      <c r="M45" s="354"/>
      <c r="O45" s="49"/>
    </row>
    <row r="46" spans="1:15" ht="12.75" customHeight="1" outlineLevel="1">
      <c r="A46" s="49"/>
      <c r="B46" s="403" t="s">
        <v>189</v>
      </c>
      <c r="C46" s="403"/>
      <c r="D46" s="403"/>
      <c r="E46" s="403"/>
      <c r="F46" s="403"/>
      <c r="G46" s="403"/>
      <c r="H46" s="403"/>
      <c r="I46" s="403"/>
      <c r="J46" s="403"/>
      <c r="K46" s="403"/>
      <c r="L46" s="403"/>
      <c r="M46" s="403"/>
      <c r="N46" s="403"/>
      <c r="O46" s="49"/>
    </row>
    <row r="47" spans="1:15" ht="12.75" customHeight="1" outlineLevel="1">
      <c r="A47" s="49"/>
      <c r="B47" s="403" t="s">
        <v>172</v>
      </c>
      <c r="C47" s="403"/>
      <c r="D47" s="403"/>
      <c r="E47" s="403"/>
      <c r="F47" s="403"/>
      <c r="G47" s="403"/>
      <c r="H47" s="403"/>
      <c r="I47" s="403"/>
      <c r="J47" s="403"/>
      <c r="K47" s="403"/>
      <c r="L47" s="403"/>
      <c r="M47" s="403"/>
      <c r="N47" s="403"/>
      <c r="O47" s="49"/>
    </row>
    <row r="48" spans="1:15" ht="12.75" customHeight="1" outlineLevel="1">
      <c r="A48" s="49"/>
      <c r="B48" s="403" t="s">
        <v>173</v>
      </c>
      <c r="C48" s="403"/>
      <c r="D48" s="403"/>
      <c r="E48" s="403"/>
      <c r="F48" s="403"/>
      <c r="G48" s="403"/>
      <c r="H48" s="403"/>
      <c r="I48" s="403"/>
      <c r="J48" s="403"/>
      <c r="K48" s="403"/>
      <c r="L48" s="403"/>
      <c r="M48" s="403"/>
      <c r="N48" s="403"/>
      <c r="O48" s="49"/>
    </row>
    <row r="49" spans="1:15" ht="12.75" customHeight="1" outlineLevel="1">
      <c r="A49" s="49"/>
      <c r="B49" s="403" t="s">
        <v>203</v>
      </c>
      <c r="C49" s="403"/>
      <c r="D49" s="403"/>
      <c r="E49" s="403"/>
      <c r="F49" s="403"/>
      <c r="G49" s="403"/>
      <c r="H49" s="403"/>
      <c r="I49" s="403"/>
      <c r="J49" s="403"/>
      <c r="K49" s="403"/>
      <c r="L49" s="403"/>
      <c r="M49" s="403"/>
      <c r="N49" s="403"/>
      <c r="O49" s="49"/>
    </row>
    <row r="50" spans="1:15" ht="12.75" customHeight="1" outlineLevel="1">
      <c r="A50" s="49"/>
      <c r="B50" s="403" t="s">
        <v>202</v>
      </c>
      <c r="C50" s="403"/>
      <c r="D50" s="403"/>
      <c r="E50" s="403"/>
      <c r="F50" s="403"/>
      <c r="G50" s="403"/>
      <c r="H50" s="403"/>
      <c r="I50" s="403"/>
      <c r="J50" s="403"/>
      <c r="K50" s="403"/>
      <c r="L50" s="403"/>
      <c r="M50" s="403"/>
      <c r="N50" s="403"/>
      <c r="O50" s="49"/>
    </row>
    <row r="51" spans="1:15" ht="12.75" customHeight="1" outlineLevel="1">
      <c r="A51" s="49"/>
      <c r="B51" s="403" t="s">
        <v>174</v>
      </c>
      <c r="C51" s="403"/>
      <c r="D51" s="403"/>
      <c r="E51" s="403"/>
      <c r="F51" s="403"/>
      <c r="G51" s="403"/>
      <c r="H51" s="403"/>
      <c r="I51" s="403"/>
      <c r="J51" s="403"/>
      <c r="K51" s="403"/>
      <c r="L51" s="403"/>
      <c r="M51" s="403"/>
      <c r="N51" s="403"/>
      <c r="O51" s="49"/>
    </row>
    <row r="52" spans="1:15" ht="12.75" customHeight="1" outlineLevel="1">
      <c r="A52" s="49"/>
      <c r="B52" s="403" t="s">
        <v>175</v>
      </c>
      <c r="C52" s="403"/>
      <c r="D52" s="403"/>
      <c r="E52" s="403"/>
      <c r="F52" s="403"/>
      <c r="G52" s="403"/>
      <c r="H52" s="403"/>
      <c r="I52" s="403"/>
      <c r="J52" s="403"/>
      <c r="K52" s="403"/>
      <c r="L52" s="403"/>
      <c r="M52" s="403"/>
      <c r="N52" s="403"/>
      <c r="O52" s="49"/>
    </row>
    <row r="53" spans="1:15" ht="12.75" customHeight="1" outlineLevel="1">
      <c r="A53" s="49"/>
      <c r="B53" s="403"/>
      <c r="C53" s="403"/>
      <c r="D53" s="403"/>
      <c r="E53" s="403"/>
      <c r="F53" s="403"/>
      <c r="G53" s="403"/>
      <c r="H53" s="403"/>
      <c r="I53" s="403"/>
      <c r="J53" s="403"/>
      <c r="K53" s="403"/>
      <c r="L53" s="403"/>
      <c r="M53" s="403"/>
      <c r="N53" s="403"/>
      <c r="O53" s="49"/>
    </row>
    <row r="54" spans="1:15" ht="12.75" customHeight="1" outlineLevel="1">
      <c r="A54" s="49"/>
      <c r="B54" s="348"/>
      <c r="C54" s="348"/>
      <c r="D54" s="348"/>
      <c r="E54" s="348"/>
      <c r="F54" s="348"/>
      <c r="G54" s="348"/>
      <c r="H54" s="348"/>
      <c r="I54" s="348"/>
      <c r="J54" s="348"/>
      <c r="K54" s="348"/>
      <c r="L54" s="348"/>
      <c r="M54" s="348"/>
      <c r="N54" s="348"/>
      <c r="O54" s="49"/>
    </row>
    <row r="55" spans="1:15" ht="12.75" customHeight="1" outlineLevel="1">
      <c r="A55" s="49"/>
      <c r="B55" s="393" t="s">
        <v>180</v>
      </c>
      <c r="C55" s="356"/>
      <c r="D55" s="348"/>
      <c r="E55" s="348"/>
      <c r="F55" s="348"/>
      <c r="G55" s="348"/>
      <c r="H55" s="348"/>
      <c r="I55" s="348"/>
      <c r="J55" s="348"/>
      <c r="K55" s="348"/>
      <c r="L55" s="348"/>
      <c r="M55" s="348"/>
      <c r="N55" s="348"/>
      <c r="O55" s="49"/>
    </row>
    <row r="56" spans="1:15" ht="25.5" customHeight="1" outlineLevel="1">
      <c r="A56" s="49"/>
      <c r="B56" s="403" t="s">
        <v>140</v>
      </c>
      <c r="C56" s="403"/>
      <c r="D56" s="403"/>
      <c r="E56" s="403"/>
      <c r="F56" s="403"/>
      <c r="G56" s="403"/>
      <c r="H56" s="403"/>
      <c r="I56" s="403"/>
      <c r="J56" s="403"/>
      <c r="K56" s="403"/>
      <c r="L56" s="403"/>
      <c r="M56" s="403"/>
      <c r="N56" s="403"/>
      <c r="O56" s="49"/>
    </row>
    <row r="57" spans="1:15" ht="13.5" outlineLevel="1" thickBot="1">
      <c r="A57" s="49"/>
      <c r="B57" s="348"/>
      <c r="C57" s="371"/>
      <c r="D57" s="370" t="s">
        <v>2</v>
      </c>
      <c r="E57" s="370" t="s">
        <v>3</v>
      </c>
      <c r="F57" s="370" t="s">
        <v>4</v>
      </c>
      <c r="G57" s="370" t="s">
        <v>5</v>
      </c>
      <c r="H57" s="370" t="s">
        <v>6</v>
      </c>
      <c r="I57" s="370" t="s">
        <v>7</v>
      </c>
      <c r="J57" s="370" t="s">
        <v>8</v>
      </c>
      <c r="K57" s="370" t="s">
        <v>9</v>
      </c>
      <c r="L57" s="370" t="s">
        <v>10</v>
      </c>
      <c r="M57" s="371"/>
      <c r="N57" s="348"/>
      <c r="O57" s="49"/>
    </row>
    <row r="58" spans="1:15" ht="27.75" customHeight="1" outlineLevel="1" thickTop="1">
      <c r="A58" s="49"/>
      <c r="C58" s="370">
        <v>9</v>
      </c>
      <c r="D58" s="194"/>
      <c r="E58" s="156"/>
      <c r="F58" s="187"/>
      <c r="G58" s="188"/>
      <c r="H58" s="156"/>
      <c r="I58" s="187"/>
      <c r="J58" s="188"/>
      <c r="K58" s="160">
        <v>7</v>
      </c>
      <c r="L58" s="345">
        <v>2</v>
      </c>
      <c r="M58" s="370">
        <v>9</v>
      </c>
      <c r="O58" s="49"/>
    </row>
    <row r="59" spans="1:15" ht="27.75" customHeight="1" outlineLevel="1">
      <c r="A59" s="49"/>
      <c r="C59" s="370">
        <v>8</v>
      </c>
      <c r="D59" s="195"/>
      <c r="E59" s="129"/>
      <c r="F59" s="161">
        <v>6</v>
      </c>
      <c r="G59" s="166">
        <v>2</v>
      </c>
      <c r="H59" s="129"/>
      <c r="I59" s="130"/>
      <c r="J59" s="158"/>
      <c r="K59" s="129"/>
      <c r="L59" s="218">
        <v>9</v>
      </c>
      <c r="M59" s="370">
        <v>8</v>
      </c>
      <c r="O59" s="49"/>
    </row>
    <row r="60" spans="1:15" ht="27.75" customHeight="1" outlineLevel="1" thickBot="1">
      <c r="A60" s="49"/>
      <c r="C60" s="370">
        <v>7</v>
      </c>
      <c r="D60" s="273">
        <v>2</v>
      </c>
      <c r="E60" s="132"/>
      <c r="F60" s="162">
        <v>3</v>
      </c>
      <c r="G60" s="163">
        <v>1</v>
      </c>
      <c r="H60" s="216">
        <v>5</v>
      </c>
      <c r="I60" s="133"/>
      <c r="J60" s="131"/>
      <c r="K60" s="132"/>
      <c r="L60" s="171"/>
      <c r="M60" s="370">
        <v>7</v>
      </c>
      <c r="O60" s="49"/>
    </row>
    <row r="61" spans="1:15" ht="27.75" customHeight="1" outlineLevel="1">
      <c r="A61" s="49"/>
      <c r="C61" s="370">
        <v>6</v>
      </c>
      <c r="D61" s="190"/>
      <c r="E61" s="125"/>
      <c r="F61" s="126"/>
      <c r="G61" s="124"/>
      <c r="H61" s="125"/>
      <c r="I61" s="126"/>
      <c r="J61" s="124"/>
      <c r="K61" s="215">
        <v>5</v>
      </c>
      <c r="L61" s="274">
        <v>6</v>
      </c>
      <c r="M61" s="370">
        <v>6</v>
      </c>
      <c r="O61" s="49"/>
    </row>
    <row r="62" spans="1:15" ht="27.75" customHeight="1" outlineLevel="1">
      <c r="A62" s="49"/>
      <c r="C62" s="370">
        <v>5</v>
      </c>
      <c r="D62" s="195"/>
      <c r="E62" s="129"/>
      <c r="F62" s="161">
        <v>4</v>
      </c>
      <c r="G62" s="166">
        <v>5</v>
      </c>
      <c r="H62" s="129"/>
      <c r="I62" s="161">
        <v>6</v>
      </c>
      <c r="J62" s="158"/>
      <c r="K62" s="129"/>
      <c r="L62" s="197"/>
      <c r="M62" s="370">
        <v>5</v>
      </c>
      <c r="O62" s="49"/>
    </row>
    <row r="63" spans="1:15" ht="27.75" customHeight="1" outlineLevel="1" thickBot="1">
      <c r="A63" s="49"/>
      <c r="C63" s="370">
        <v>4</v>
      </c>
      <c r="D63" s="273">
        <v>6</v>
      </c>
      <c r="E63" s="216">
        <v>8</v>
      </c>
      <c r="F63" s="361"/>
      <c r="G63" s="350" t="s">
        <v>87</v>
      </c>
      <c r="H63" s="351" t="s">
        <v>87</v>
      </c>
      <c r="I63" s="352" t="s">
        <v>87</v>
      </c>
      <c r="J63" s="163">
        <v>4</v>
      </c>
      <c r="K63" s="351" t="s">
        <v>87</v>
      </c>
      <c r="L63" s="353" t="s">
        <v>87</v>
      </c>
      <c r="M63" s="370">
        <v>4</v>
      </c>
      <c r="O63" s="49"/>
    </row>
    <row r="64" spans="1:15" ht="27.75" customHeight="1" outlineLevel="1">
      <c r="A64" s="49"/>
      <c r="C64" s="370">
        <v>3</v>
      </c>
      <c r="D64" s="190"/>
      <c r="E64" s="125"/>
      <c r="F64" s="126"/>
      <c r="G64" s="124"/>
      <c r="H64" s="215">
        <v>9</v>
      </c>
      <c r="I64" s="165">
        <v>4</v>
      </c>
      <c r="J64" s="164">
        <v>2</v>
      </c>
      <c r="K64" s="125"/>
      <c r="L64" s="274">
        <v>1</v>
      </c>
      <c r="M64" s="370">
        <v>3</v>
      </c>
      <c r="O64" s="49"/>
    </row>
    <row r="65" spans="1:15" ht="27.75" customHeight="1" outlineLevel="1">
      <c r="A65" s="49"/>
      <c r="C65" s="370">
        <v>2</v>
      </c>
      <c r="D65" s="217">
        <v>7</v>
      </c>
      <c r="E65" s="129"/>
      <c r="F65" s="130"/>
      <c r="G65" s="158"/>
      <c r="H65" s="129"/>
      <c r="I65" s="161">
        <v>3</v>
      </c>
      <c r="J65" s="166">
        <v>9</v>
      </c>
      <c r="K65" s="129"/>
      <c r="L65" s="197"/>
      <c r="M65" s="370">
        <v>2</v>
      </c>
      <c r="O65" s="49"/>
    </row>
    <row r="66" spans="1:15" ht="27.75" customHeight="1" outlineLevel="1" thickBot="1">
      <c r="A66" s="49"/>
      <c r="C66" s="370">
        <v>1</v>
      </c>
      <c r="D66" s="198"/>
      <c r="E66" s="167">
        <v>4</v>
      </c>
      <c r="F66" s="169"/>
      <c r="G66" s="170"/>
      <c r="H66" s="159"/>
      <c r="I66" s="169"/>
      <c r="J66" s="170"/>
      <c r="K66" s="159"/>
      <c r="L66" s="199"/>
      <c r="M66" s="370">
        <v>1</v>
      </c>
      <c r="O66" s="49"/>
    </row>
    <row r="67" spans="1:15" ht="13.5" customHeight="1" outlineLevel="1" thickTop="1">
      <c r="A67" s="49"/>
      <c r="C67" s="191"/>
      <c r="D67" s="370" t="s">
        <v>2</v>
      </c>
      <c r="E67" s="370" t="s">
        <v>3</v>
      </c>
      <c r="F67" s="370" t="s">
        <v>4</v>
      </c>
      <c r="G67" s="370" t="s">
        <v>5</v>
      </c>
      <c r="H67" s="370" t="s">
        <v>6</v>
      </c>
      <c r="I67" s="370" t="s">
        <v>7</v>
      </c>
      <c r="J67" s="370" t="s">
        <v>8</v>
      </c>
      <c r="K67" s="370" t="s">
        <v>9</v>
      </c>
      <c r="L67" s="370" t="s">
        <v>10</v>
      </c>
      <c r="M67" s="370"/>
      <c r="O67" s="49"/>
    </row>
    <row r="68" spans="1:15" ht="13.5" customHeight="1" outlineLevel="1">
      <c r="A68" s="49"/>
      <c r="D68" s="355" t="s">
        <v>154</v>
      </c>
      <c r="E68" s="354"/>
      <c r="F68" s="354"/>
      <c r="G68" s="354"/>
      <c r="H68" s="354"/>
      <c r="I68" s="354"/>
      <c r="J68" s="354"/>
      <c r="K68" s="354"/>
      <c r="L68" s="354"/>
      <c r="M68" s="354"/>
      <c r="O68" s="49"/>
    </row>
    <row r="69" spans="1:15" ht="12.75" customHeight="1" outlineLevel="1">
      <c r="A69" s="49"/>
      <c r="B69" s="403" t="s">
        <v>160</v>
      </c>
      <c r="C69" s="403"/>
      <c r="D69" s="403"/>
      <c r="E69" s="403"/>
      <c r="F69" s="403"/>
      <c r="G69" s="403"/>
      <c r="H69" s="403"/>
      <c r="I69" s="403"/>
      <c r="J69" s="403"/>
      <c r="K69" s="403"/>
      <c r="L69" s="403"/>
      <c r="M69" s="403"/>
      <c r="N69" s="403"/>
      <c r="O69" s="49"/>
    </row>
    <row r="70" spans="1:15" ht="12.75" outlineLevel="1">
      <c r="A70" s="49"/>
      <c r="B70" s="399" t="s">
        <v>181</v>
      </c>
      <c r="C70" s="399"/>
      <c r="D70" s="399"/>
      <c r="E70" s="399"/>
      <c r="F70" s="399"/>
      <c r="G70" s="399"/>
      <c r="H70" s="399"/>
      <c r="I70" s="399"/>
      <c r="J70" s="399"/>
      <c r="K70" s="399"/>
      <c r="L70" s="399"/>
      <c r="M70" s="399"/>
      <c r="N70" s="399"/>
      <c r="O70" s="49"/>
    </row>
    <row r="71" spans="1:15" ht="39" customHeight="1" outlineLevel="1">
      <c r="A71" s="49"/>
      <c r="B71" s="403" t="s">
        <v>162</v>
      </c>
      <c r="C71" s="403"/>
      <c r="D71" s="403"/>
      <c r="E71" s="403"/>
      <c r="F71" s="403"/>
      <c r="G71" s="403"/>
      <c r="H71" s="403"/>
      <c r="I71" s="403"/>
      <c r="J71" s="403"/>
      <c r="K71" s="403"/>
      <c r="L71" s="403"/>
      <c r="M71" s="403"/>
      <c r="N71" s="403"/>
      <c r="O71" s="49"/>
    </row>
    <row r="72" spans="1:15" ht="13.5" outlineLevel="1" thickBot="1">
      <c r="A72" s="49"/>
      <c r="B72" s="348"/>
      <c r="C72" s="371"/>
      <c r="D72" s="370" t="s">
        <v>2</v>
      </c>
      <c r="E72" s="370" t="s">
        <v>3</v>
      </c>
      <c r="F72" s="370" t="s">
        <v>4</v>
      </c>
      <c r="G72" s="370" t="s">
        <v>5</v>
      </c>
      <c r="H72" s="370" t="s">
        <v>6</v>
      </c>
      <c r="I72" s="370" t="s">
        <v>7</v>
      </c>
      <c r="J72" s="370" t="s">
        <v>8</v>
      </c>
      <c r="K72" s="370" t="s">
        <v>9</v>
      </c>
      <c r="L72" s="370" t="s">
        <v>10</v>
      </c>
      <c r="M72" s="371"/>
      <c r="N72" s="348"/>
      <c r="O72" s="49"/>
    </row>
    <row r="73" spans="1:15" ht="27.75" customHeight="1" outlineLevel="1" thickTop="1">
      <c r="A73" s="49"/>
      <c r="C73" s="370">
        <v>9</v>
      </c>
      <c r="D73" s="194"/>
      <c r="E73" s="156"/>
      <c r="F73" s="187"/>
      <c r="G73" s="188"/>
      <c r="H73" s="156"/>
      <c r="I73" s="187"/>
      <c r="J73" s="188"/>
      <c r="K73" s="160">
        <v>7</v>
      </c>
      <c r="L73" s="345">
        <v>2</v>
      </c>
      <c r="M73" s="370">
        <v>9</v>
      </c>
      <c r="O73" s="49"/>
    </row>
    <row r="74" spans="1:15" ht="27.75" customHeight="1" outlineLevel="1">
      <c r="A74" s="49"/>
      <c r="C74" s="370">
        <v>8</v>
      </c>
      <c r="D74" s="195"/>
      <c r="E74" s="129"/>
      <c r="F74" s="161">
        <v>6</v>
      </c>
      <c r="G74" s="166">
        <v>2</v>
      </c>
      <c r="H74" s="129"/>
      <c r="I74" s="130"/>
      <c r="J74" s="158"/>
      <c r="K74" s="129"/>
      <c r="L74" s="218">
        <v>9</v>
      </c>
      <c r="M74" s="370">
        <v>8</v>
      </c>
      <c r="O74" s="49"/>
    </row>
    <row r="75" spans="1:15" ht="27.75" customHeight="1" outlineLevel="1" thickBot="1">
      <c r="A75" s="49"/>
      <c r="C75" s="370">
        <v>7</v>
      </c>
      <c r="D75" s="273">
        <v>2</v>
      </c>
      <c r="E75" s="132"/>
      <c r="F75" s="162">
        <v>3</v>
      </c>
      <c r="G75" s="163">
        <v>1</v>
      </c>
      <c r="H75" s="216">
        <v>5</v>
      </c>
      <c r="I75" s="133"/>
      <c r="J75" s="131"/>
      <c r="K75" s="132"/>
      <c r="L75" s="346">
        <v>4</v>
      </c>
      <c r="M75" s="370">
        <v>7</v>
      </c>
      <c r="O75" s="49"/>
    </row>
    <row r="76" spans="1:15" ht="27.75" customHeight="1" outlineLevel="1">
      <c r="A76" s="49"/>
      <c r="C76" s="370">
        <v>6</v>
      </c>
      <c r="D76" s="190"/>
      <c r="E76" s="125"/>
      <c r="F76" s="342">
        <v>7</v>
      </c>
      <c r="G76" s="124"/>
      <c r="H76" s="125"/>
      <c r="I76" s="126"/>
      <c r="J76" s="124"/>
      <c r="K76" s="215">
        <v>5</v>
      </c>
      <c r="L76" s="274">
        <v>6</v>
      </c>
      <c r="M76" s="370">
        <v>6</v>
      </c>
      <c r="O76" s="49"/>
    </row>
    <row r="77" spans="1:15" ht="27.75" customHeight="1" outlineLevel="1">
      <c r="A77" s="49"/>
      <c r="C77" s="370">
        <v>5</v>
      </c>
      <c r="D77" s="195"/>
      <c r="E77" s="129"/>
      <c r="F77" s="161">
        <v>4</v>
      </c>
      <c r="G77" s="166">
        <v>5</v>
      </c>
      <c r="H77" s="129"/>
      <c r="I77" s="161">
        <v>6</v>
      </c>
      <c r="J77" s="158"/>
      <c r="K77" s="129"/>
      <c r="L77" s="197"/>
      <c r="M77" s="370">
        <v>5</v>
      </c>
      <c r="O77" s="49"/>
    </row>
    <row r="78" spans="1:15" ht="27.75" customHeight="1" outlineLevel="1" thickBot="1">
      <c r="A78" s="49"/>
      <c r="C78" s="370">
        <v>4</v>
      </c>
      <c r="D78" s="273">
        <v>6</v>
      </c>
      <c r="E78" s="216">
        <v>8</v>
      </c>
      <c r="F78" s="341">
        <v>5</v>
      </c>
      <c r="G78" s="131"/>
      <c r="H78" s="132"/>
      <c r="I78" s="133"/>
      <c r="J78" s="163">
        <v>4</v>
      </c>
      <c r="K78" s="132"/>
      <c r="L78" s="171"/>
      <c r="M78" s="370">
        <v>4</v>
      </c>
      <c r="O78" s="49"/>
    </row>
    <row r="79" spans="1:15" ht="27.75" customHeight="1" outlineLevel="1">
      <c r="A79" s="49"/>
      <c r="C79" s="370">
        <v>3</v>
      </c>
      <c r="D79" s="190"/>
      <c r="E79" s="125"/>
      <c r="F79" s="360"/>
      <c r="G79" s="343">
        <v>7</v>
      </c>
      <c r="H79" s="215">
        <v>9</v>
      </c>
      <c r="I79" s="165">
        <v>4</v>
      </c>
      <c r="J79" s="164">
        <v>2</v>
      </c>
      <c r="K79" s="125"/>
      <c r="L79" s="274">
        <v>1</v>
      </c>
      <c r="M79" s="370">
        <v>3</v>
      </c>
      <c r="O79" s="49"/>
    </row>
    <row r="80" spans="1:15" ht="27.75" customHeight="1" outlineLevel="1">
      <c r="A80" s="49"/>
      <c r="C80" s="370">
        <v>2</v>
      </c>
      <c r="D80" s="217">
        <v>7</v>
      </c>
      <c r="E80" s="129"/>
      <c r="F80" s="130"/>
      <c r="G80" s="158"/>
      <c r="H80" s="129"/>
      <c r="I80" s="161">
        <v>3</v>
      </c>
      <c r="J80" s="166">
        <v>9</v>
      </c>
      <c r="K80" s="344">
        <v>4</v>
      </c>
      <c r="L80" s="340">
        <v>5</v>
      </c>
      <c r="M80" s="370">
        <v>2</v>
      </c>
      <c r="O80" s="49"/>
    </row>
    <row r="81" spans="1:15" ht="27.75" customHeight="1" outlineLevel="1" thickBot="1">
      <c r="A81" s="49"/>
      <c r="C81" s="370">
        <v>1</v>
      </c>
      <c r="D81" s="198"/>
      <c r="E81" s="167">
        <v>4</v>
      </c>
      <c r="F81" s="169"/>
      <c r="G81" s="170"/>
      <c r="H81" s="159"/>
      <c r="I81" s="347">
        <v>5</v>
      </c>
      <c r="J81" s="170"/>
      <c r="K81" s="159"/>
      <c r="L81" s="199"/>
      <c r="M81" s="370">
        <v>1</v>
      </c>
      <c r="O81" s="49"/>
    </row>
    <row r="82" spans="1:15" ht="13.5" customHeight="1" outlineLevel="1" thickTop="1">
      <c r="A82" s="49"/>
      <c r="C82" s="371"/>
      <c r="D82" s="370" t="s">
        <v>2</v>
      </c>
      <c r="E82" s="370" t="s">
        <v>3</v>
      </c>
      <c r="F82" s="370" t="s">
        <v>4</v>
      </c>
      <c r="G82" s="370" t="s">
        <v>5</v>
      </c>
      <c r="H82" s="370" t="s">
        <v>6</v>
      </c>
      <c r="I82" s="370" t="s">
        <v>7</v>
      </c>
      <c r="J82" s="370" t="s">
        <v>8</v>
      </c>
      <c r="K82" s="370" t="s">
        <v>9</v>
      </c>
      <c r="L82" s="370" t="s">
        <v>10</v>
      </c>
      <c r="M82" s="370"/>
      <c r="O82" s="49"/>
    </row>
    <row r="83" spans="1:15" ht="13.5" customHeight="1" outlineLevel="1">
      <c r="A83" s="49"/>
      <c r="D83" s="355" t="s">
        <v>155</v>
      </c>
      <c r="E83" s="354"/>
      <c r="F83" s="354"/>
      <c r="G83" s="354"/>
      <c r="H83" s="354"/>
      <c r="I83" s="354"/>
      <c r="J83" s="354"/>
      <c r="K83" s="354"/>
      <c r="L83" s="354"/>
      <c r="M83" s="354"/>
      <c r="O83" s="49"/>
    </row>
    <row r="84" spans="1:15" ht="25.5" customHeight="1" outlineLevel="1">
      <c r="A84" s="49"/>
      <c r="B84" s="403" t="s">
        <v>161</v>
      </c>
      <c r="C84" s="403"/>
      <c r="D84" s="403"/>
      <c r="E84" s="403"/>
      <c r="F84" s="403"/>
      <c r="G84" s="403"/>
      <c r="H84" s="403"/>
      <c r="I84" s="403"/>
      <c r="J84" s="403"/>
      <c r="K84" s="403"/>
      <c r="L84" s="403"/>
      <c r="M84" s="403"/>
      <c r="N84" s="403"/>
      <c r="O84" s="49"/>
    </row>
    <row r="85" spans="1:15" ht="13.5" customHeight="1" outlineLevel="1">
      <c r="A85" s="49"/>
      <c r="B85" s="348"/>
      <c r="C85" s="348"/>
      <c r="D85" s="348"/>
      <c r="E85" s="348"/>
      <c r="F85" s="348"/>
      <c r="G85" s="348"/>
      <c r="H85" s="348"/>
      <c r="I85" s="348"/>
      <c r="J85" s="348"/>
      <c r="K85" s="348"/>
      <c r="L85" s="348"/>
      <c r="M85" s="348"/>
      <c r="N85" s="348"/>
      <c r="O85" s="49"/>
    </row>
    <row r="86" spans="1:15" ht="12.75" outlineLevel="1">
      <c r="A86" s="49"/>
      <c r="B86" s="399" t="s">
        <v>176</v>
      </c>
      <c r="C86" s="399"/>
      <c r="D86" s="399"/>
      <c r="E86" s="399"/>
      <c r="F86" s="399"/>
      <c r="G86" s="399"/>
      <c r="H86" s="399"/>
      <c r="I86" s="399"/>
      <c r="J86" s="399"/>
      <c r="K86" s="399"/>
      <c r="L86" s="399"/>
      <c r="M86" s="399"/>
      <c r="N86" s="399"/>
      <c r="O86" s="49"/>
    </row>
    <row r="87" spans="1:15" ht="51.75" customHeight="1" outlineLevel="1">
      <c r="A87" s="49"/>
      <c r="B87" s="403" t="s">
        <v>198</v>
      </c>
      <c r="C87" s="403"/>
      <c r="D87" s="403"/>
      <c r="E87" s="403"/>
      <c r="F87" s="403"/>
      <c r="G87" s="403"/>
      <c r="H87" s="403"/>
      <c r="I87" s="403"/>
      <c r="J87" s="403"/>
      <c r="K87" s="403"/>
      <c r="L87" s="403"/>
      <c r="M87" s="403"/>
      <c r="N87" s="403"/>
      <c r="O87" s="49"/>
    </row>
    <row r="88" spans="1:15" ht="13.5" outlineLevel="1" thickBot="1">
      <c r="A88" s="49"/>
      <c r="B88" s="348"/>
      <c r="C88" s="371"/>
      <c r="D88" s="370" t="s">
        <v>2</v>
      </c>
      <c r="E88" s="370" t="s">
        <v>3</v>
      </c>
      <c r="F88" s="370" t="s">
        <v>4</v>
      </c>
      <c r="G88" s="370" t="s">
        <v>5</v>
      </c>
      <c r="H88" s="370" t="s">
        <v>6</v>
      </c>
      <c r="I88" s="370" t="s">
        <v>7</v>
      </c>
      <c r="J88" s="370" t="s">
        <v>8</v>
      </c>
      <c r="K88" s="370" t="s">
        <v>9</v>
      </c>
      <c r="L88" s="370" t="s">
        <v>10</v>
      </c>
      <c r="M88" s="371"/>
      <c r="N88" s="348"/>
      <c r="O88" s="49"/>
    </row>
    <row r="89" spans="1:15" ht="27.75" customHeight="1" outlineLevel="1" thickTop="1">
      <c r="A89" s="49"/>
      <c r="C89" s="370">
        <v>9</v>
      </c>
      <c r="D89" s="194"/>
      <c r="E89" s="156"/>
      <c r="F89" s="187"/>
      <c r="G89" s="188"/>
      <c r="H89" s="156"/>
      <c r="I89" s="187"/>
      <c r="J89" s="188"/>
      <c r="K89" s="160">
        <v>7</v>
      </c>
      <c r="L89" s="345">
        <v>2</v>
      </c>
      <c r="M89" s="370">
        <v>9</v>
      </c>
      <c r="O89" s="49"/>
    </row>
    <row r="90" spans="1:15" ht="27.75" customHeight="1" outlineLevel="1">
      <c r="A90" s="49"/>
      <c r="C90" s="370">
        <v>8</v>
      </c>
      <c r="D90" s="195"/>
      <c r="E90" s="129"/>
      <c r="F90" s="161">
        <v>6</v>
      </c>
      <c r="G90" s="166">
        <v>2</v>
      </c>
      <c r="H90" s="129"/>
      <c r="I90" s="130"/>
      <c r="J90" s="158"/>
      <c r="K90" s="129"/>
      <c r="L90" s="218">
        <v>9</v>
      </c>
      <c r="M90" s="370">
        <v>8</v>
      </c>
      <c r="O90" s="49"/>
    </row>
    <row r="91" spans="1:15" ht="27.75" customHeight="1" outlineLevel="1" thickBot="1">
      <c r="A91" s="49"/>
      <c r="C91" s="370">
        <v>7</v>
      </c>
      <c r="D91" s="273">
        <v>2</v>
      </c>
      <c r="E91" s="132"/>
      <c r="F91" s="162">
        <v>3</v>
      </c>
      <c r="G91" s="163">
        <v>1</v>
      </c>
      <c r="H91" s="216">
        <v>5</v>
      </c>
      <c r="I91" s="133"/>
      <c r="J91" s="131"/>
      <c r="K91" s="132"/>
      <c r="L91" s="171">
        <v>4</v>
      </c>
      <c r="M91" s="370">
        <v>7</v>
      </c>
      <c r="O91" s="49"/>
    </row>
    <row r="92" spans="1:15" ht="27.75" customHeight="1" outlineLevel="1">
      <c r="A92" s="49"/>
      <c r="C92" s="370">
        <v>6</v>
      </c>
      <c r="D92" s="190"/>
      <c r="E92" s="125"/>
      <c r="F92" s="342">
        <v>7</v>
      </c>
      <c r="G92" s="124"/>
      <c r="H92" s="125"/>
      <c r="I92" s="126"/>
      <c r="J92" s="124"/>
      <c r="K92" s="215">
        <v>5</v>
      </c>
      <c r="L92" s="274">
        <v>6</v>
      </c>
      <c r="M92" s="370">
        <v>6</v>
      </c>
      <c r="O92" s="49"/>
    </row>
    <row r="93" spans="1:15" ht="27.75" customHeight="1" outlineLevel="1">
      <c r="A93" s="49"/>
      <c r="C93" s="370">
        <v>5</v>
      </c>
      <c r="D93" s="195"/>
      <c r="E93" s="129"/>
      <c r="F93" s="161">
        <v>4</v>
      </c>
      <c r="G93" s="166">
        <v>5</v>
      </c>
      <c r="H93" s="129"/>
      <c r="I93" s="161">
        <v>6</v>
      </c>
      <c r="J93" s="158"/>
      <c r="K93" s="129"/>
      <c r="L93" s="197"/>
      <c r="M93" s="370">
        <v>5</v>
      </c>
      <c r="O93" s="49"/>
    </row>
    <row r="94" spans="1:15" ht="27.75" customHeight="1" outlineLevel="1" thickBot="1">
      <c r="A94" s="49"/>
      <c r="C94" s="370">
        <v>4</v>
      </c>
      <c r="D94" s="273">
        <v>6</v>
      </c>
      <c r="E94" s="216">
        <v>8</v>
      </c>
      <c r="F94" s="341">
        <v>5</v>
      </c>
      <c r="G94" s="131"/>
      <c r="H94" s="132"/>
      <c r="I94" s="133"/>
      <c r="J94" s="163">
        <v>4</v>
      </c>
      <c r="K94" s="132"/>
      <c r="L94" s="171"/>
      <c r="M94" s="370">
        <v>4</v>
      </c>
      <c r="O94" s="49"/>
    </row>
    <row r="95" spans="1:15" ht="27.75" customHeight="1" outlineLevel="1">
      <c r="A95" s="49"/>
      <c r="C95" s="370">
        <v>3</v>
      </c>
      <c r="D95" s="190"/>
      <c r="E95" s="125"/>
      <c r="F95" s="342">
        <v>8</v>
      </c>
      <c r="G95" s="343">
        <v>7</v>
      </c>
      <c r="H95" s="215">
        <v>9</v>
      </c>
      <c r="I95" s="165">
        <v>4</v>
      </c>
      <c r="J95" s="164">
        <v>2</v>
      </c>
      <c r="K95" s="366" t="s">
        <v>87</v>
      </c>
      <c r="L95" s="274">
        <v>1</v>
      </c>
      <c r="M95" s="370">
        <v>3</v>
      </c>
      <c r="O95" s="49"/>
    </row>
    <row r="96" spans="1:15" ht="27.75" customHeight="1" outlineLevel="1">
      <c r="A96" s="49"/>
      <c r="C96" s="370">
        <v>2</v>
      </c>
      <c r="D96" s="217">
        <v>7</v>
      </c>
      <c r="E96" s="129"/>
      <c r="F96" s="130"/>
      <c r="G96" s="158"/>
      <c r="H96" s="129"/>
      <c r="I96" s="161">
        <v>3</v>
      </c>
      <c r="J96" s="166">
        <v>9</v>
      </c>
      <c r="K96" s="344">
        <v>4</v>
      </c>
      <c r="L96" s="340">
        <v>5</v>
      </c>
      <c r="M96" s="370">
        <v>2</v>
      </c>
      <c r="O96" s="49"/>
    </row>
    <row r="97" spans="1:15" ht="27.75" customHeight="1" outlineLevel="1" thickBot="1">
      <c r="A97" s="49"/>
      <c r="C97" s="370">
        <v>1</v>
      </c>
      <c r="D97" s="198"/>
      <c r="E97" s="167">
        <v>4</v>
      </c>
      <c r="F97" s="169"/>
      <c r="G97" s="359" t="s">
        <v>139</v>
      </c>
      <c r="H97" s="159"/>
      <c r="I97" s="347">
        <v>5</v>
      </c>
      <c r="J97" s="372" t="s">
        <v>87</v>
      </c>
      <c r="K97" s="369" t="s">
        <v>87</v>
      </c>
      <c r="L97" s="373" t="s">
        <v>87</v>
      </c>
      <c r="M97" s="370">
        <v>1</v>
      </c>
      <c r="O97" s="49"/>
    </row>
    <row r="98" spans="1:15" ht="13.5" customHeight="1" outlineLevel="1" thickTop="1">
      <c r="A98" s="49"/>
      <c r="C98" s="371"/>
      <c r="D98" s="370" t="s">
        <v>2</v>
      </c>
      <c r="E98" s="370" t="s">
        <v>3</v>
      </c>
      <c r="F98" s="370" t="s">
        <v>4</v>
      </c>
      <c r="G98" s="370" t="s">
        <v>5</v>
      </c>
      <c r="H98" s="370" t="s">
        <v>6</v>
      </c>
      <c r="I98" s="370" t="s">
        <v>7</v>
      </c>
      <c r="J98" s="370" t="s">
        <v>8</v>
      </c>
      <c r="K98" s="370" t="s">
        <v>9</v>
      </c>
      <c r="L98" s="370" t="s">
        <v>10</v>
      </c>
      <c r="M98" s="370"/>
      <c r="O98" s="49"/>
    </row>
    <row r="99" spans="1:15" ht="13.5" customHeight="1" outlineLevel="1">
      <c r="A99" s="49"/>
      <c r="D99" s="355" t="s">
        <v>156</v>
      </c>
      <c r="E99" s="354"/>
      <c r="F99" s="354"/>
      <c r="G99" s="354"/>
      <c r="H99" s="354"/>
      <c r="I99" s="354"/>
      <c r="J99" s="354"/>
      <c r="K99" s="354"/>
      <c r="L99" s="354"/>
      <c r="M99" s="354"/>
      <c r="O99" s="49"/>
    </row>
    <row r="100" spans="1:15" ht="39" customHeight="1" outlineLevel="1">
      <c r="A100" s="49"/>
      <c r="B100" s="403" t="s">
        <v>199</v>
      </c>
      <c r="C100" s="403"/>
      <c r="D100" s="403"/>
      <c r="E100" s="403"/>
      <c r="F100" s="403"/>
      <c r="G100" s="403"/>
      <c r="H100" s="403"/>
      <c r="I100" s="403"/>
      <c r="J100" s="403"/>
      <c r="K100" s="403"/>
      <c r="L100" s="403"/>
      <c r="M100" s="403"/>
      <c r="N100" s="403"/>
      <c r="O100" s="49"/>
    </row>
    <row r="101" spans="1:15" ht="12.75" customHeight="1" outlineLevel="1">
      <c r="A101" s="49"/>
      <c r="B101" s="399" t="s">
        <v>200</v>
      </c>
      <c r="C101" s="399"/>
      <c r="D101" s="399"/>
      <c r="E101" s="399"/>
      <c r="F101" s="399"/>
      <c r="G101" s="399"/>
      <c r="H101" s="399"/>
      <c r="I101" s="399"/>
      <c r="J101" s="399"/>
      <c r="K101" s="399"/>
      <c r="L101" s="399"/>
      <c r="M101" s="399"/>
      <c r="N101" s="399"/>
      <c r="O101" s="49"/>
    </row>
    <row r="102" spans="1:15" ht="39" customHeight="1" outlineLevel="1">
      <c r="A102" s="49"/>
      <c r="B102" s="403" t="s">
        <v>201</v>
      </c>
      <c r="C102" s="403"/>
      <c r="D102" s="403"/>
      <c r="E102" s="403"/>
      <c r="F102" s="403"/>
      <c r="G102" s="403"/>
      <c r="H102" s="403"/>
      <c r="I102" s="403"/>
      <c r="J102" s="403"/>
      <c r="K102" s="403"/>
      <c r="L102" s="403"/>
      <c r="M102" s="403"/>
      <c r="N102" s="403"/>
      <c r="O102" s="49"/>
    </row>
    <row r="103" spans="1:15" ht="13.5" outlineLevel="1" thickBot="1">
      <c r="A103" s="49"/>
      <c r="B103" s="348"/>
      <c r="C103" s="371"/>
      <c r="D103" s="370" t="s">
        <v>2</v>
      </c>
      <c r="E103" s="370" t="s">
        <v>3</v>
      </c>
      <c r="F103" s="370" t="s">
        <v>4</v>
      </c>
      <c r="G103" s="370" t="s">
        <v>5</v>
      </c>
      <c r="H103" s="370" t="s">
        <v>6</v>
      </c>
      <c r="I103" s="370" t="s">
        <v>7</v>
      </c>
      <c r="J103" s="370" t="s">
        <v>8</v>
      </c>
      <c r="K103" s="370" t="s">
        <v>9</v>
      </c>
      <c r="L103" s="370" t="s">
        <v>10</v>
      </c>
      <c r="M103" s="371"/>
      <c r="N103" s="348"/>
      <c r="O103" s="49"/>
    </row>
    <row r="104" spans="1:15" ht="27.75" customHeight="1" outlineLevel="1" thickTop="1">
      <c r="A104" s="49"/>
      <c r="C104" s="370">
        <v>9</v>
      </c>
      <c r="D104" s="332">
        <v>8</v>
      </c>
      <c r="E104" s="374"/>
      <c r="F104" s="381"/>
      <c r="G104" s="326"/>
      <c r="H104" s="374"/>
      <c r="I104" s="381"/>
      <c r="J104" s="382"/>
      <c r="K104" s="374">
        <v>7</v>
      </c>
      <c r="L104" s="383"/>
      <c r="M104" s="370">
        <v>9</v>
      </c>
      <c r="O104" s="49"/>
    </row>
    <row r="105" spans="1:15" ht="27.75" customHeight="1" outlineLevel="1">
      <c r="A105" s="49"/>
      <c r="C105" s="370">
        <v>8</v>
      </c>
      <c r="D105" s="379"/>
      <c r="E105" s="301"/>
      <c r="F105" s="303">
        <v>6</v>
      </c>
      <c r="G105" s="300">
        <v>2</v>
      </c>
      <c r="H105" s="301"/>
      <c r="I105" s="303"/>
      <c r="J105" s="300"/>
      <c r="K105" s="301"/>
      <c r="L105" s="333">
        <v>9</v>
      </c>
      <c r="M105" s="370">
        <v>8</v>
      </c>
      <c r="O105" s="49"/>
    </row>
    <row r="106" spans="1:15" ht="27.75" customHeight="1" outlineLevel="1" thickBot="1">
      <c r="A106" s="49"/>
      <c r="C106" s="370">
        <v>7</v>
      </c>
      <c r="D106" s="375">
        <v>2</v>
      </c>
      <c r="E106" s="312"/>
      <c r="F106" s="334">
        <v>3</v>
      </c>
      <c r="G106" s="376">
        <v>1</v>
      </c>
      <c r="H106" s="312">
        <v>5</v>
      </c>
      <c r="I106" s="334"/>
      <c r="J106" s="376"/>
      <c r="K106" s="312"/>
      <c r="L106" s="327"/>
      <c r="M106" s="370">
        <v>7</v>
      </c>
      <c r="O106" s="49"/>
    </row>
    <row r="107" spans="1:15" ht="27.75" customHeight="1" outlineLevel="1">
      <c r="A107" s="49"/>
      <c r="C107" s="370">
        <v>6</v>
      </c>
      <c r="D107" s="329"/>
      <c r="E107" s="328"/>
      <c r="F107" s="335"/>
      <c r="G107" s="302"/>
      <c r="H107" s="328"/>
      <c r="I107" s="335"/>
      <c r="J107" s="302"/>
      <c r="K107" s="328">
        <v>5</v>
      </c>
      <c r="L107" s="377">
        <v>6</v>
      </c>
      <c r="M107" s="370">
        <v>6</v>
      </c>
      <c r="O107" s="49"/>
    </row>
    <row r="108" spans="1:15" ht="27.75" customHeight="1" outlineLevel="1">
      <c r="A108" s="49"/>
      <c r="C108" s="370">
        <v>5</v>
      </c>
      <c r="D108" s="379"/>
      <c r="E108" s="301"/>
      <c r="F108" s="303">
        <v>4</v>
      </c>
      <c r="G108" s="300">
        <v>5</v>
      </c>
      <c r="H108" s="301"/>
      <c r="I108" s="303">
        <v>6</v>
      </c>
      <c r="J108" s="300"/>
      <c r="K108" s="301"/>
      <c r="L108" s="333"/>
      <c r="M108" s="370">
        <v>5</v>
      </c>
      <c r="O108" s="49"/>
    </row>
    <row r="109" spans="1:15" ht="27.75" customHeight="1" outlineLevel="1" thickBot="1">
      <c r="A109" s="49"/>
      <c r="C109" s="370">
        <v>4</v>
      </c>
      <c r="D109" s="375">
        <v>6</v>
      </c>
      <c r="E109" s="312"/>
      <c r="F109" s="334"/>
      <c r="G109" s="376"/>
      <c r="H109" s="312"/>
      <c r="I109" s="334"/>
      <c r="J109" s="376">
        <v>4</v>
      </c>
      <c r="K109" s="312"/>
      <c r="L109" s="327"/>
      <c r="M109" s="370">
        <v>4</v>
      </c>
      <c r="O109" s="49"/>
    </row>
    <row r="110" spans="1:15" ht="27.75" customHeight="1" outlineLevel="1">
      <c r="A110" s="49"/>
      <c r="C110" s="370">
        <v>3</v>
      </c>
      <c r="D110" s="384" t="s">
        <v>87</v>
      </c>
      <c r="E110" s="328">
        <v>3</v>
      </c>
      <c r="F110" s="385"/>
      <c r="G110" s="302"/>
      <c r="H110" s="328"/>
      <c r="I110" s="335"/>
      <c r="J110" s="302">
        <v>2</v>
      </c>
      <c r="K110" s="328">
        <v>6</v>
      </c>
      <c r="L110" s="377">
        <v>1</v>
      </c>
      <c r="M110" s="370">
        <v>3</v>
      </c>
      <c r="O110" s="49"/>
    </row>
    <row r="111" spans="1:15" ht="27.75" customHeight="1" outlineLevel="1">
      <c r="A111" s="49"/>
      <c r="C111" s="370">
        <v>2</v>
      </c>
      <c r="D111" s="379">
        <v>7</v>
      </c>
      <c r="E111" s="301">
        <v>6</v>
      </c>
      <c r="F111" s="303">
        <v>2</v>
      </c>
      <c r="G111" s="300"/>
      <c r="H111" s="301">
        <v>1</v>
      </c>
      <c r="I111" s="303"/>
      <c r="J111" s="300">
        <v>9</v>
      </c>
      <c r="K111" s="301">
        <v>4</v>
      </c>
      <c r="L111" s="333">
        <v>5</v>
      </c>
      <c r="M111" s="370">
        <v>2</v>
      </c>
      <c r="O111" s="49"/>
    </row>
    <row r="112" spans="1:15" ht="27.75" customHeight="1" outlineLevel="1" thickBot="1">
      <c r="A112" s="49"/>
      <c r="C112" s="370">
        <v>1</v>
      </c>
      <c r="D112" s="386" t="s">
        <v>87</v>
      </c>
      <c r="E112" s="304">
        <v>4</v>
      </c>
      <c r="F112" s="387"/>
      <c r="G112" s="313"/>
      <c r="H112" s="304"/>
      <c r="I112" s="388"/>
      <c r="J112" s="389"/>
      <c r="K112" s="390"/>
      <c r="L112" s="365"/>
      <c r="M112" s="370">
        <v>1</v>
      </c>
      <c r="O112" s="49"/>
    </row>
    <row r="113" spans="1:15" ht="13.5" customHeight="1" outlineLevel="1" thickTop="1">
      <c r="A113" s="49"/>
      <c r="C113" s="371"/>
      <c r="D113" s="370" t="s">
        <v>2</v>
      </c>
      <c r="E113" s="370" t="s">
        <v>3</v>
      </c>
      <c r="F113" s="370" t="s">
        <v>4</v>
      </c>
      <c r="G113" s="370" t="s">
        <v>5</v>
      </c>
      <c r="H113" s="370" t="s">
        <v>6</v>
      </c>
      <c r="I113" s="370" t="s">
        <v>7</v>
      </c>
      <c r="J113" s="370" t="s">
        <v>8</v>
      </c>
      <c r="K113" s="370" t="s">
        <v>9</v>
      </c>
      <c r="L113" s="370" t="s">
        <v>10</v>
      </c>
      <c r="M113" s="370"/>
      <c r="O113" s="49"/>
    </row>
    <row r="114" spans="1:15" ht="13.5" customHeight="1" outlineLevel="1">
      <c r="A114" s="49"/>
      <c r="D114" s="355" t="s">
        <v>165</v>
      </c>
      <c r="E114" s="354"/>
      <c r="F114" s="354"/>
      <c r="G114" s="354"/>
      <c r="H114" s="354"/>
      <c r="I114" s="354"/>
      <c r="J114" s="354"/>
      <c r="K114" s="354"/>
      <c r="L114" s="354"/>
      <c r="M114" s="354"/>
      <c r="O114" s="49"/>
    </row>
    <row r="115" spans="1:15" ht="25.5" customHeight="1" outlineLevel="1">
      <c r="A115" s="49"/>
      <c r="B115" s="403" t="s">
        <v>164</v>
      </c>
      <c r="C115" s="403"/>
      <c r="D115" s="403"/>
      <c r="E115" s="403"/>
      <c r="F115" s="403"/>
      <c r="G115" s="403"/>
      <c r="H115" s="403"/>
      <c r="I115" s="403"/>
      <c r="J115" s="403"/>
      <c r="K115" s="403"/>
      <c r="L115" s="403"/>
      <c r="M115" s="403"/>
      <c r="N115" s="403"/>
      <c r="O115" s="49"/>
    </row>
    <row r="116" spans="1:15" ht="12.75" customHeight="1" outlineLevel="1">
      <c r="A116" s="49"/>
      <c r="B116" s="348"/>
      <c r="C116" s="348"/>
      <c r="D116" s="348"/>
      <c r="E116" s="348"/>
      <c r="F116" s="348"/>
      <c r="G116" s="348"/>
      <c r="H116" s="348"/>
      <c r="I116" s="348"/>
      <c r="J116" s="348"/>
      <c r="K116" s="348"/>
      <c r="L116" s="348"/>
      <c r="M116" s="348"/>
      <c r="N116" s="348"/>
      <c r="O116" s="49"/>
    </row>
    <row r="117" spans="1:15" ht="12.75" outlineLevel="1">
      <c r="A117" s="49"/>
      <c r="B117" s="399" t="s">
        <v>177</v>
      </c>
      <c r="C117" s="399"/>
      <c r="D117" s="399"/>
      <c r="E117" s="399"/>
      <c r="F117" s="399"/>
      <c r="G117" s="399"/>
      <c r="H117" s="399"/>
      <c r="I117" s="399"/>
      <c r="J117" s="399"/>
      <c r="K117" s="399"/>
      <c r="L117" s="399"/>
      <c r="M117" s="399"/>
      <c r="N117" s="399"/>
      <c r="O117" s="49"/>
    </row>
    <row r="118" spans="1:15" ht="39" customHeight="1" outlineLevel="1">
      <c r="A118" s="49"/>
      <c r="B118" s="398" t="s">
        <v>204</v>
      </c>
      <c r="C118" s="398"/>
      <c r="D118" s="398"/>
      <c r="E118" s="398"/>
      <c r="F118" s="398"/>
      <c r="G118" s="398"/>
      <c r="H118" s="398"/>
      <c r="I118" s="398"/>
      <c r="J118" s="398"/>
      <c r="K118" s="398"/>
      <c r="L118" s="398"/>
      <c r="M118" s="398"/>
      <c r="N118" s="398"/>
      <c r="O118" s="49"/>
    </row>
    <row r="119" spans="1:15" ht="13.5" outlineLevel="1" thickBot="1">
      <c r="A119" s="49"/>
      <c r="B119" s="357"/>
      <c r="C119" s="371"/>
      <c r="D119" s="370" t="s">
        <v>2</v>
      </c>
      <c r="E119" s="370" t="s">
        <v>3</v>
      </c>
      <c r="F119" s="370" t="s">
        <v>4</v>
      </c>
      <c r="G119" s="370" t="s">
        <v>5</v>
      </c>
      <c r="H119" s="370" t="s">
        <v>6</v>
      </c>
      <c r="I119" s="370" t="s">
        <v>7</v>
      </c>
      <c r="J119" s="370" t="s">
        <v>8</v>
      </c>
      <c r="K119" s="370" t="s">
        <v>9</v>
      </c>
      <c r="L119" s="370" t="s">
        <v>10</v>
      </c>
      <c r="M119" s="371"/>
      <c r="N119" s="357"/>
      <c r="O119" s="49"/>
    </row>
    <row r="120" spans="1:15" ht="27.75" customHeight="1" outlineLevel="1" thickTop="1">
      <c r="A120" s="49"/>
      <c r="C120" s="370">
        <v>9</v>
      </c>
      <c r="D120" s="194"/>
      <c r="E120" s="156"/>
      <c r="F120" s="187"/>
      <c r="G120" s="188"/>
      <c r="H120" s="160">
        <v>6</v>
      </c>
      <c r="I120" s="187"/>
      <c r="J120" s="188"/>
      <c r="K120" s="160">
        <v>7</v>
      </c>
      <c r="L120" s="291">
        <v>2</v>
      </c>
      <c r="M120" s="370">
        <v>9</v>
      </c>
      <c r="O120" s="49"/>
    </row>
    <row r="121" spans="1:15" ht="27.75" customHeight="1" outlineLevel="1">
      <c r="A121" s="49"/>
      <c r="C121" s="370">
        <v>8</v>
      </c>
      <c r="D121" s="195"/>
      <c r="E121" s="129"/>
      <c r="F121" s="161">
        <v>6</v>
      </c>
      <c r="G121" s="166">
        <v>2</v>
      </c>
      <c r="H121" s="129"/>
      <c r="I121" s="130"/>
      <c r="J121" s="158"/>
      <c r="K121" s="214">
        <v>1</v>
      </c>
      <c r="L121" s="218">
        <v>9</v>
      </c>
      <c r="M121" s="370">
        <v>8</v>
      </c>
      <c r="O121" s="49"/>
    </row>
    <row r="122" spans="1:15" ht="27.75" customHeight="1" outlineLevel="1" thickBot="1">
      <c r="A122" s="49"/>
      <c r="C122" s="370">
        <v>7</v>
      </c>
      <c r="D122" s="273">
        <v>2</v>
      </c>
      <c r="E122" s="132"/>
      <c r="F122" s="162">
        <v>3</v>
      </c>
      <c r="G122" s="163">
        <v>1</v>
      </c>
      <c r="H122" s="216">
        <v>5</v>
      </c>
      <c r="I122" s="133"/>
      <c r="J122" s="163">
        <v>6</v>
      </c>
      <c r="K122" s="216">
        <v>8</v>
      </c>
      <c r="L122" s="292">
        <v>4</v>
      </c>
      <c r="M122" s="370">
        <v>7</v>
      </c>
      <c r="O122" s="49"/>
    </row>
    <row r="123" spans="1:15" ht="27.75" customHeight="1" outlineLevel="1">
      <c r="A123" s="49"/>
      <c r="C123" s="370">
        <v>6</v>
      </c>
      <c r="D123" s="190"/>
      <c r="E123" s="125"/>
      <c r="F123" s="165">
        <v>7</v>
      </c>
      <c r="G123" s="124"/>
      <c r="H123" s="125"/>
      <c r="I123" s="335"/>
      <c r="J123" s="124"/>
      <c r="K123" s="215">
        <v>5</v>
      </c>
      <c r="L123" s="274">
        <v>6</v>
      </c>
      <c r="M123" s="370">
        <v>6</v>
      </c>
      <c r="O123" s="49"/>
    </row>
    <row r="124" spans="1:15" ht="27.75" customHeight="1" outlineLevel="1">
      <c r="A124" s="49"/>
      <c r="C124" s="370">
        <v>5</v>
      </c>
      <c r="D124" s="195"/>
      <c r="E124" s="129"/>
      <c r="F124" s="161">
        <v>4</v>
      </c>
      <c r="G124" s="166">
        <v>5</v>
      </c>
      <c r="H124" s="129"/>
      <c r="I124" s="161">
        <v>6</v>
      </c>
      <c r="J124" s="158"/>
      <c r="K124" s="129"/>
      <c r="L124" s="197"/>
      <c r="M124" s="370">
        <v>5</v>
      </c>
      <c r="O124" s="49"/>
    </row>
    <row r="125" spans="1:15" ht="27.75" customHeight="1" outlineLevel="1" thickBot="1">
      <c r="A125" s="49"/>
      <c r="C125" s="370">
        <v>4</v>
      </c>
      <c r="D125" s="273">
        <v>6</v>
      </c>
      <c r="E125" s="216">
        <v>8</v>
      </c>
      <c r="F125" s="162">
        <v>5</v>
      </c>
      <c r="G125" s="131"/>
      <c r="H125" s="351" t="s">
        <v>87</v>
      </c>
      <c r="I125" s="352" t="s">
        <v>87</v>
      </c>
      <c r="J125" s="163">
        <v>4</v>
      </c>
      <c r="K125" s="132"/>
      <c r="L125" s="171"/>
      <c r="M125" s="370">
        <v>4</v>
      </c>
      <c r="O125" s="49"/>
    </row>
    <row r="126" spans="1:15" ht="27.75" customHeight="1" outlineLevel="1">
      <c r="A126" s="49"/>
      <c r="C126" s="370">
        <v>3</v>
      </c>
      <c r="D126" s="190"/>
      <c r="E126" s="125"/>
      <c r="F126" s="165">
        <v>8</v>
      </c>
      <c r="G126" s="164">
        <v>7</v>
      </c>
      <c r="H126" s="215">
        <v>9</v>
      </c>
      <c r="I126" s="165">
        <v>4</v>
      </c>
      <c r="J126" s="164">
        <v>2</v>
      </c>
      <c r="K126" s="215">
        <v>6</v>
      </c>
      <c r="L126" s="274">
        <v>1</v>
      </c>
      <c r="M126" s="370">
        <v>3</v>
      </c>
      <c r="O126" s="49"/>
    </row>
    <row r="127" spans="1:15" ht="27.75" customHeight="1" outlineLevel="1">
      <c r="A127" s="49"/>
      <c r="C127" s="370">
        <v>2</v>
      </c>
      <c r="D127" s="217">
        <v>7</v>
      </c>
      <c r="E127" s="214">
        <v>6</v>
      </c>
      <c r="F127" s="130"/>
      <c r="G127" s="166">
        <v>8</v>
      </c>
      <c r="H127" s="129"/>
      <c r="I127" s="161">
        <v>3</v>
      </c>
      <c r="J127" s="166">
        <v>9</v>
      </c>
      <c r="K127" s="214">
        <v>4</v>
      </c>
      <c r="L127" s="218">
        <v>5</v>
      </c>
      <c r="M127" s="370">
        <v>2</v>
      </c>
      <c r="O127" s="49"/>
    </row>
    <row r="128" spans="1:15" ht="27.75" customHeight="1" outlineLevel="1" thickBot="1">
      <c r="A128" s="49"/>
      <c r="C128" s="370">
        <v>1</v>
      </c>
      <c r="D128" s="198"/>
      <c r="E128" s="167">
        <v>4</v>
      </c>
      <c r="F128" s="169"/>
      <c r="G128" s="238">
        <v>6</v>
      </c>
      <c r="H128" s="159"/>
      <c r="I128" s="275">
        <v>5</v>
      </c>
      <c r="J128" s="170"/>
      <c r="K128" s="167">
        <v>3</v>
      </c>
      <c r="L128" s="199"/>
      <c r="M128" s="370">
        <v>1</v>
      </c>
      <c r="O128" s="49"/>
    </row>
    <row r="129" spans="1:15" ht="13.5" customHeight="1" outlineLevel="1" thickTop="1">
      <c r="A129" s="49"/>
      <c r="C129" s="371"/>
      <c r="D129" s="370" t="s">
        <v>2</v>
      </c>
      <c r="E129" s="370" t="s">
        <v>3</v>
      </c>
      <c r="F129" s="370" t="s">
        <v>4</v>
      </c>
      <c r="G129" s="370" t="s">
        <v>5</v>
      </c>
      <c r="H129" s="370" t="s">
        <v>6</v>
      </c>
      <c r="I129" s="370" t="s">
        <v>7</v>
      </c>
      <c r="J129" s="370" t="s">
        <v>8</v>
      </c>
      <c r="K129" s="370" t="s">
        <v>9</v>
      </c>
      <c r="L129" s="370" t="s">
        <v>10</v>
      </c>
      <c r="M129" s="370"/>
      <c r="O129" s="49"/>
    </row>
    <row r="130" spans="1:15" ht="13.5" customHeight="1" outlineLevel="1">
      <c r="A130" s="49"/>
      <c r="D130" s="355" t="s">
        <v>157</v>
      </c>
      <c r="E130" s="354"/>
      <c r="F130" s="354"/>
      <c r="G130" s="354"/>
      <c r="H130" s="354"/>
      <c r="I130" s="354"/>
      <c r="J130" s="354"/>
      <c r="K130" s="354"/>
      <c r="L130" s="354"/>
      <c r="M130" s="354"/>
      <c r="O130" s="49"/>
    </row>
    <row r="131" spans="1:15" ht="25.5" customHeight="1" outlineLevel="1">
      <c r="A131" s="49"/>
      <c r="B131" s="398" t="s">
        <v>193</v>
      </c>
      <c r="C131" s="398"/>
      <c r="D131" s="398"/>
      <c r="E131" s="398"/>
      <c r="F131" s="398"/>
      <c r="G131" s="398"/>
      <c r="H131" s="398"/>
      <c r="I131" s="398"/>
      <c r="J131" s="398"/>
      <c r="K131" s="398"/>
      <c r="L131" s="398"/>
      <c r="M131" s="398"/>
      <c r="N131" s="398"/>
      <c r="O131" s="49"/>
    </row>
    <row r="132" spans="1:15" ht="12.75" outlineLevel="1">
      <c r="A132" s="49"/>
      <c r="B132" s="405"/>
      <c r="C132" s="405"/>
      <c r="D132" s="405"/>
      <c r="E132" s="405"/>
      <c r="F132" s="405"/>
      <c r="G132" s="405"/>
      <c r="H132" s="405"/>
      <c r="I132" s="405"/>
      <c r="J132" s="405"/>
      <c r="K132" s="405"/>
      <c r="L132" s="405"/>
      <c r="M132" s="405"/>
      <c r="N132" s="405"/>
      <c r="O132" s="49"/>
    </row>
    <row r="133" spans="1:15" ht="13.5" outlineLevel="1" thickBot="1">
      <c r="A133" s="49"/>
      <c r="B133" s="357"/>
      <c r="C133" s="371"/>
      <c r="D133" s="370" t="s">
        <v>2</v>
      </c>
      <c r="E133" s="370" t="s">
        <v>3</v>
      </c>
      <c r="F133" s="370" t="s">
        <v>4</v>
      </c>
      <c r="G133" s="370" t="s">
        <v>5</v>
      </c>
      <c r="H133" s="370" t="s">
        <v>6</v>
      </c>
      <c r="I133" s="370" t="s">
        <v>7</v>
      </c>
      <c r="J133" s="370" t="s">
        <v>8</v>
      </c>
      <c r="K133" s="370" t="s">
        <v>9</v>
      </c>
      <c r="L133" s="370" t="s">
        <v>10</v>
      </c>
      <c r="M133" s="371"/>
      <c r="N133" s="357"/>
      <c r="O133" s="49"/>
    </row>
    <row r="134" spans="1:15" ht="27.75" customHeight="1" outlineLevel="1" thickTop="1">
      <c r="A134" s="49"/>
      <c r="C134" s="370">
        <v>9</v>
      </c>
      <c r="D134" s="194"/>
      <c r="E134" s="156"/>
      <c r="F134" s="187"/>
      <c r="G134" s="188"/>
      <c r="H134" s="160">
        <v>6</v>
      </c>
      <c r="I134" s="187"/>
      <c r="J134" s="188"/>
      <c r="K134" s="160">
        <v>7</v>
      </c>
      <c r="L134" s="291">
        <v>2</v>
      </c>
      <c r="M134" s="370">
        <v>9</v>
      </c>
      <c r="O134" s="49"/>
    </row>
    <row r="135" spans="1:15" ht="27.75" customHeight="1" outlineLevel="1">
      <c r="A135" s="49"/>
      <c r="C135" s="370">
        <v>8</v>
      </c>
      <c r="D135" s="195"/>
      <c r="E135" s="129"/>
      <c r="F135" s="161">
        <v>6</v>
      </c>
      <c r="G135" s="166">
        <v>2</v>
      </c>
      <c r="H135" s="129"/>
      <c r="I135" s="130"/>
      <c r="J135" s="158"/>
      <c r="K135" s="214">
        <v>1</v>
      </c>
      <c r="L135" s="218">
        <v>9</v>
      </c>
      <c r="M135" s="370">
        <v>8</v>
      </c>
      <c r="O135" s="49"/>
    </row>
    <row r="136" spans="1:15" ht="27.75" customHeight="1" outlineLevel="1" thickBot="1">
      <c r="A136" s="49"/>
      <c r="C136" s="370">
        <v>7</v>
      </c>
      <c r="D136" s="273">
        <v>2</v>
      </c>
      <c r="E136" s="132"/>
      <c r="F136" s="162">
        <v>3</v>
      </c>
      <c r="G136" s="163">
        <v>1</v>
      </c>
      <c r="H136" s="216">
        <v>5</v>
      </c>
      <c r="I136" s="133"/>
      <c r="J136" s="163">
        <v>6</v>
      </c>
      <c r="K136" s="216">
        <v>8</v>
      </c>
      <c r="L136" s="292">
        <v>4</v>
      </c>
      <c r="M136" s="370">
        <v>7</v>
      </c>
      <c r="O136" s="49"/>
    </row>
    <row r="137" spans="1:15" ht="27.75" customHeight="1" outlineLevel="1">
      <c r="A137" s="49"/>
      <c r="C137" s="370">
        <v>6</v>
      </c>
      <c r="D137" s="190"/>
      <c r="E137" s="125"/>
      <c r="F137" s="165">
        <v>7</v>
      </c>
      <c r="G137" s="124"/>
      <c r="H137" s="125"/>
      <c r="I137" s="362" t="s">
        <v>87</v>
      </c>
      <c r="J137" s="124"/>
      <c r="K137" s="215">
        <v>5</v>
      </c>
      <c r="L137" s="274">
        <v>6</v>
      </c>
      <c r="M137" s="370">
        <v>6</v>
      </c>
      <c r="O137" s="49"/>
    </row>
    <row r="138" spans="1:15" ht="27.75" customHeight="1" outlineLevel="1">
      <c r="A138" s="49"/>
      <c r="C138" s="370">
        <v>5</v>
      </c>
      <c r="D138" s="195"/>
      <c r="E138" s="129"/>
      <c r="F138" s="161">
        <v>4</v>
      </c>
      <c r="G138" s="166">
        <v>5</v>
      </c>
      <c r="H138" s="129"/>
      <c r="I138" s="161">
        <v>6</v>
      </c>
      <c r="J138" s="158"/>
      <c r="K138" s="129"/>
      <c r="L138" s="197"/>
      <c r="M138" s="370">
        <v>5</v>
      </c>
      <c r="O138" s="49"/>
    </row>
    <row r="139" spans="1:15" ht="27.75" customHeight="1" outlineLevel="1" thickBot="1">
      <c r="A139" s="49"/>
      <c r="C139" s="370">
        <v>4</v>
      </c>
      <c r="D139" s="273">
        <v>6</v>
      </c>
      <c r="E139" s="216">
        <v>8</v>
      </c>
      <c r="F139" s="162">
        <v>5</v>
      </c>
      <c r="G139" s="131"/>
      <c r="H139" s="351" t="s">
        <v>87</v>
      </c>
      <c r="I139" s="363"/>
      <c r="J139" s="163">
        <v>4</v>
      </c>
      <c r="K139" s="132"/>
      <c r="L139" s="171"/>
      <c r="M139" s="370">
        <v>4</v>
      </c>
      <c r="O139" s="49"/>
    </row>
    <row r="140" spans="1:15" ht="27.75" customHeight="1" outlineLevel="1">
      <c r="A140" s="49"/>
      <c r="C140" s="370">
        <v>3</v>
      </c>
      <c r="D140" s="190"/>
      <c r="E140" s="125"/>
      <c r="F140" s="165">
        <v>8</v>
      </c>
      <c r="G140" s="164">
        <v>7</v>
      </c>
      <c r="H140" s="215">
        <v>9</v>
      </c>
      <c r="I140" s="165">
        <v>4</v>
      </c>
      <c r="J140" s="164">
        <v>2</v>
      </c>
      <c r="K140" s="215">
        <v>6</v>
      </c>
      <c r="L140" s="274">
        <v>1</v>
      </c>
      <c r="M140" s="370">
        <v>3</v>
      </c>
      <c r="O140" s="49"/>
    </row>
    <row r="141" spans="1:15" ht="27.75" customHeight="1" outlineLevel="1">
      <c r="A141" s="49"/>
      <c r="C141" s="370">
        <v>2</v>
      </c>
      <c r="D141" s="217">
        <v>7</v>
      </c>
      <c r="E141" s="214">
        <v>6</v>
      </c>
      <c r="F141" s="130"/>
      <c r="G141" s="166">
        <v>8</v>
      </c>
      <c r="H141" s="129"/>
      <c r="I141" s="161">
        <v>3</v>
      </c>
      <c r="J141" s="166">
        <v>9</v>
      </c>
      <c r="K141" s="214">
        <v>4</v>
      </c>
      <c r="L141" s="218">
        <v>5</v>
      </c>
      <c r="M141" s="370">
        <v>2</v>
      </c>
      <c r="O141" s="49"/>
    </row>
    <row r="142" spans="1:15" ht="27.75" customHeight="1" outlineLevel="1" thickBot="1">
      <c r="A142" s="49"/>
      <c r="C142" s="370">
        <v>1</v>
      </c>
      <c r="D142" s="198"/>
      <c r="E142" s="167">
        <v>4</v>
      </c>
      <c r="F142" s="169"/>
      <c r="G142" s="238">
        <v>6</v>
      </c>
      <c r="H142" s="159"/>
      <c r="I142" s="275">
        <v>5</v>
      </c>
      <c r="J142" s="170"/>
      <c r="K142" s="167">
        <v>3</v>
      </c>
      <c r="L142" s="199"/>
      <c r="M142" s="370">
        <v>1</v>
      </c>
      <c r="O142" s="49"/>
    </row>
    <row r="143" spans="1:15" ht="13.5" customHeight="1" outlineLevel="1" thickTop="1">
      <c r="A143" s="49"/>
      <c r="C143" s="371"/>
      <c r="D143" s="370" t="s">
        <v>2</v>
      </c>
      <c r="E143" s="370" t="s">
        <v>3</v>
      </c>
      <c r="F143" s="370" t="s">
        <v>4</v>
      </c>
      <c r="G143" s="370" t="s">
        <v>5</v>
      </c>
      <c r="H143" s="370" t="s">
        <v>6</v>
      </c>
      <c r="I143" s="370" t="s">
        <v>7</v>
      </c>
      <c r="J143" s="370" t="s">
        <v>8</v>
      </c>
      <c r="K143" s="370" t="s">
        <v>9</v>
      </c>
      <c r="L143" s="370" t="s">
        <v>10</v>
      </c>
      <c r="M143" s="370"/>
      <c r="O143" s="49"/>
    </row>
    <row r="144" spans="1:15" ht="13.5" customHeight="1" outlineLevel="1">
      <c r="A144" s="49"/>
      <c r="D144" s="355" t="s">
        <v>158</v>
      </c>
      <c r="E144" s="354"/>
      <c r="F144" s="354"/>
      <c r="G144" s="354"/>
      <c r="H144" s="354"/>
      <c r="I144" s="354"/>
      <c r="J144" s="354"/>
      <c r="K144" s="354"/>
      <c r="L144" s="354"/>
      <c r="M144" s="354"/>
      <c r="O144" s="49"/>
    </row>
    <row r="145" spans="1:15" ht="39" customHeight="1" outlineLevel="1">
      <c r="A145" s="49"/>
      <c r="B145" s="398" t="s">
        <v>194</v>
      </c>
      <c r="C145" s="398"/>
      <c r="D145" s="398"/>
      <c r="E145" s="398"/>
      <c r="F145" s="398"/>
      <c r="G145" s="398"/>
      <c r="H145" s="398"/>
      <c r="I145" s="398"/>
      <c r="J145" s="398"/>
      <c r="K145" s="398"/>
      <c r="L145" s="398"/>
      <c r="M145" s="398"/>
      <c r="N145" s="398"/>
      <c r="O145" s="49"/>
    </row>
    <row r="146" spans="1:15" ht="13.5" customHeight="1" outlineLevel="1">
      <c r="A146" s="49"/>
      <c r="B146" s="399" t="s">
        <v>178</v>
      </c>
      <c r="C146" s="399"/>
      <c r="D146" s="399"/>
      <c r="E146" s="399"/>
      <c r="F146" s="399"/>
      <c r="G146" s="399"/>
      <c r="H146" s="399"/>
      <c r="I146" s="399"/>
      <c r="J146" s="399"/>
      <c r="K146" s="399"/>
      <c r="L146" s="399"/>
      <c r="M146" s="399"/>
      <c r="N146" s="399"/>
      <c r="O146" s="49"/>
    </row>
    <row r="147" spans="1:15" ht="55.5" customHeight="1" outlineLevel="1">
      <c r="A147" s="49"/>
      <c r="B147" s="398" t="s">
        <v>195</v>
      </c>
      <c r="C147" s="398"/>
      <c r="D147" s="398"/>
      <c r="E147" s="398"/>
      <c r="F147" s="398"/>
      <c r="G147" s="398"/>
      <c r="H147" s="398"/>
      <c r="I147" s="398"/>
      <c r="J147" s="398"/>
      <c r="K147" s="398"/>
      <c r="L147" s="398"/>
      <c r="M147" s="398"/>
      <c r="N147" s="398"/>
      <c r="O147" s="49"/>
    </row>
    <row r="148" spans="1:15" ht="12.75" customHeight="1" outlineLevel="1">
      <c r="A148" s="49"/>
      <c r="B148" s="358"/>
      <c r="C148" s="358"/>
      <c r="D148" s="358"/>
      <c r="E148" s="358"/>
      <c r="F148" s="358"/>
      <c r="G148" s="358"/>
      <c r="H148" s="358"/>
      <c r="I148" s="358"/>
      <c r="J148" s="358"/>
      <c r="K148" s="358"/>
      <c r="L148" s="358"/>
      <c r="M148" s="358"/>
      <c r="N148" s="358"/>
      <c r="O148" s="49"/>
    </row>
    <row r="149" spans="1:15" ht="12.75" customHeight="1" outlineLevel="1" thickBot="1">
      <c r="A149" s="49"/>
      <c r="B149" s="358"/>
      <c r="C149" s="371"/>
      <c r="D149" s="370" t="s">
        <v>2</v>
      </c>
      <c r="E149" s="370" t="s">
        <v>3</v>
      </c>
      <c r="F149" s="370" t="s">
        <v>4</v>
      </c>
      <c r="G149" s="370" t="s">
        <v>5</v>
      </c>
      <c r="H149" s="370" t="s">
        <v>6</v>
      </c>
      <c r="I149" s="370" t="s">
        <v>7</v>
      </c>
      <c r="J149" s="370" t="s">
        <v>8</v>
      </c>
      <c r="K149" s="370" t="s">
        <v>9</v>
      </c>
      <c r="L149" s="370" t="s">
        <v>10</v>
      </c>
      <c r="M149" s="371"/>
      <c r="N149" s="358"/>
      <c r="O149" s="49"/>
    </row>
    <row r="150" spans="1:15" ht="27.75" customHeight="1" outlineLevel="1" thickTop="1">
      <c r="A150" s="49"/>
      <c r="C150" s="370">
        <v>9</v>
      </c>
      <c r="D150" s="271">
        <v>1</v>
      </c>
      <c r="E150" s="156"/>
      <c r="F150" s="187"/>
      <c r="G150" s="272">
        <v>8</v>
      </c>
      <c r="H150" s="160">
        <v>9</v>
      </c>
      <c r="I150" s="237">
        <v>4</v>
      </c>
      <c r="J150" s="272">
        <v>7</v>
      </c>
      <c r="K150" s="160">
        <v>5</v>
      </c>
      <c r="L150" s="291">
        <v>3</v>
      </c>
      <c r="M150" s="370">
        <v>9</v>
      </c>
      <c r="O150" s="49"/>
    </row>
    <row r="151" spans="1:15" ht="27.75" customHeight="1" outlineLevel="1">
      <c r="A151" s="49"/>
      <c r="C151" s="370">
        <v>8</v>
      </c>
      <c r="D151" s="195"/>
      <c r="E151" s="214">
        <v>4</v>
      </c>
      <c r="F151" s="161">
        <v>5</v>
      </c>
      <c r="G151" s="158"/>
      <c r="H151" s="129"/>
      <c r="I151" s="161">
        <v>7</v>
      </c>
      <c r="J151" s="166">
        <v>6</v>
      </c>
      <c r="K151" s="129"/>
      <c r="L151" s="218">
        <v>9</v>
      </c>
      <c r="M151" s="370">
        <v>8</v>
      </c>
      <c r="O151" s="49"/>
    </row>
    <row r="152" spans="1:15" ht="27.75" customHeight="1" outlineLevel="1" thickBot="1">
      <c r="A152" s="49"/>
      <c r="C152" s="370">
        <v>7</v>
      </c>
      <c r="D152" s="189"/>
      <c r="E152" s="216">
        <v>7</v>
      </c>
      <c r="F152" s="162">
        <v>9</v>
      </c>
      <c r="G152" s="163">
        <v>6</v>
      </c>
      <c r="H152" s="216">
        <v>5</v>
      </c>
      <c r="I152" s="133"/>
      <c r="J152" s="131"/>
      <c r="K152" s="132"/>
      <c r="L152" s="292">
        <v>2</v>
      </c>
      <c r="M152" s="370">
        <v>7</v>
      </c>
      <c r="O152" s="49"/>
    </row>
    <row r="153" spans="1:15" ht="27.75" customHeight="1" outlineLevel="1">
      <c r="A153" s="49"/>
      <c r="C153" s="370">
        <v>6</v>
      </c>
      <c r="D153" s="293">
        <v>4</v>
      </c>
      <c r="E153" s="215">
        <v>5</v>
      </c>
      <c r="F153" s="126"/>
      <c r="G153" s="164">
        <v>9</v>
      </c>
      <c r="H153" s="125"/>
      <c r="I153" s="126"/>
      <c r="J153" s="124"/>
      <c r="K153" s="215">
        <v>6</v>
      </c>
      <c r="L153" s="364"/>
      <c r="M153" s="370">
        <v>6</v>
      </c>
      <c r="O153" s="49"/>
    </row>
    <row r="154" spans="1:15" ht="27.75" customHeight="1" outlineLevel="1">
      <c r="A154" s="49"/>
      <c r="C154" s="370">
        <v>5</v>
      </c>
      <c r="D154" s="217">
        <v>9</v>
      </c>
      <c r="E154" s="129"/>
      <c r="F154" s="161">
        <v>8</v>
      </c>
      <c r="G154" s="158"/>
      <c r="H154" s="129"/>
      <c r="I154" s="130"/>
      <c r="J154" s="166">
        <v>1</v>
      </c>
      <c r="K154" s="129"/>
      <c r="L154" s="218">
        <v>4</v>
      </c>
      <c r="M154" s="370">
        <v>5</v>
      </c>
      <c r="O154" s="49"/>
    </row>
    <row r="155" spans="1:15" ht="27.75" customHeight="1" outlineLevel="1" thickBot="1">
      <c r="A155" s="49"/>
      <c r="C155" s="370">
        <v>4</v>
      </c>
      <c r="D155" s="273">
        <v>7</v>
      </c>
      <c r="E155" s="216">
        <v>3</v>
      </c>
      <c r="F155" s="133"/>
      <c r="G155" s="131"/>
      <c r="H155" s="132"/>
      <c r="I155" s="133"/>
      <c r="J155" s="307"/>
      <c r="K155" s="216">
        <v>9</v>
      </c>
      <c r="L155" s="292">
        <v>5</v>
      </c>
      <c r="M155" s="370">
        <v>4</v>
      </c>
      <c r="O155" s="49"/>
    </row>
    <row r="156" spans="1:15" ht="27.75" customHeight="1" outlineLevel="1">
      <c r="A156" s="49"/>
      <c r="C156" s="370">
        <v>3</v>
      </c>
      <c r="D156" s="293">
        <v>2</v>
      </c>
      <c r="E156" s="215">
        <v>1</v>
      </c>
      <c r="F156" s="165">
        <v>7</v>
      </c>
      <c r="G156" s="124"/>
      <c r="H156" s="215">
        <v>3</v>
      </c>
      <c r="I156" s="165">
        <v>9</v>
      </c>
      <c r="J156" s="368" t="s">
        <v>141</v>
      </c>
      <c r="K156" s="367" t="s">
        <v>141</v>
      </c>
      <c r="L156" s="274">
        <v>6</v>
      </c>
      <c r="M156" s="370">
        <v>3</v>
      </c>
      <c r="O156" s="49"/>
    </row>
    <row r="157" spans="1:15" ht="27.75" customHeight="1" outlineLevel="1">
      <c r="A157" s="49"/>
      <c r="C157" s="370">
        <v>2</v>
      </c>
      <c r="D157" s="217">
        <v>6</v>
      </c>
      <c r="E157" s="129"/>
      <c r="F157" s="161">
        <v>3</v>
      </c>
      <c r="G157" s="166">
        <v>7</v>
      </c>
      <c r="H157" s="129"/>
      <c r="I157" s="130"/>
      <c r="J157" s="158"/>
      <c r="K157" s="129"/>
      <c r="L157" s="218">
        <v>1</v>
      </c>
      <c r="M157" s="370">
        <v>2</v>
      </c>
      <c r="O157" s="49"/>
    </row>
    <row r="158" spans="1:15" ht="27.75" customHeight="1" outlineLevel="1" thickBot="1">
      <c r="A158" s="49"/>
      <c r="C158" s="370">
        <v>1</v>
      </c>
      <c r="D158" s="294">
        <v>5</v>
      </c>
      <c r="E158" s="159"/>
      <c r="F158" s="275">
        <v>4</v>
      </c>
      <c r="G158" s="238">
        <v>1</v>
      </c>
      <c r="H158" s="167">
        <v>6</v>
      </c>
      <c r="I158" s="275">
        <v>2</v>
      </c>
      <c r="J158" s="170"/>
      <c r="K158" s="159"/>
      <c r="L158" s="365" t="s">
        <v>87</v>
      </c>
      <c r="M158" s="370">
        <v>1</v>
      </c>
      <c r="O158" s="49"/>
    </row>
    <row r="159" spans="1:15" ht="13.5" customHeight="1" outlineLevel="1" thickTop="1">
      <c r="A159" s="49"/>
      <c r="C159" s="371"/>
      <c r="D159" s="370" t="s">
        <v>2</v>
      </c>
      <c r="E159" s="370" t="s">
        <v>3</v>
      </c>
      <c r="F159" s="370" t="s">
        <v>4</v>
      </c>
      <c r="G159" s="370" t="s">
        <v>5</v>
      </c>
      <c r="H159" s="370" t="s">
        <v>6</v>
      </c>
      <c r="I159" s="370" t="s">
        <v>7</v>
      </c>
      <c r="J159" s="370" t="s">
        <v>8</v>
      </c>
      <c r="K159" s="370" t="s">
        <v>9</v>
      </c>
      <c r="L159" s="370" t="s">
        <v>10</v>
      </c>
      <c r="M159" s="370"/>
      <c r="O159" s="49"/>
    </row>
    <row r="160" spans="1:15" ht="13.5" customHeight="1" outlineLevel="1">
      <c r="A160" s="49"/>
      <c r="D160" s="355" t="s">
        <v>159</v>
      </c>
      <c r="E160" s="354"/>
      <c r="F160" s="354"/>
      <c r="G160" s="354"/>
      <c r="H160" s="354"/>
      <c r="I160" s="354"/>
      <c r="J160" s="354"/>
      <c r="K160" s="354"/>
      <c r="L160" s="354"/>
      <c r="M160" s="354"/>
      <c r="O160" s="49"/>
    </row>
    <row r="161" spans="1:15" ht="27.75" customHeight="1" outlineLevel="1">
      <c r="A161" s="49"/>
      <c r="B161" s="398" t="s">
        <v>152</v>
      </c>
      <c r="C161" s="398"/>
      <c r="D161" s="398"/>
      <c r="E161" s="398"/>
      <c r="F161" s="398"/>
      <c r="G161" s="398"/>
      <c r="H161" s="398"/>
      <c r="I161" s="398"/>
      <c r="J161" s="398"/>
      <c r="K161" s="398"/>
      <c r="L161" s="398"/>
      <c r="M161" s="398"/>
      <c r="N161" s="398"/>
      <c r="O161" s="49"/>
    </row>
    <row r="162" spans="1:15" ht="12.75" customHeight="1" outlineLevel="1">
      <c r="A162" s="49"/>
      <c r="B162" s="399" t="s">
        <v>179</v>
      </c>
      <c r="C162" s="399"/>
      <c r="D162" s="399"/>
      <c r="E162" s="399"/>
      <c r="F162" s="399"/>
      <c r="G162" s="399"/>
      <c r="H162" s="399"/>
      <c r="I162" s="399"/>
      <c r="J162" s="399"/>
      <c r="K162" s="399"/>
      <c r="L162" s="399"/>
      <c r="M162" s="399"/>
      <c r="N162" s="399"/>
      <c r="O162" s="49"/>
    </row>
    <row r="163" spans="1:15" ht="39" customHeight="1" outlineLevel="1">
      <c r="A163" s="49"/>
      <c r="B163" s="403" t="s">
        <v>163</v>
      </c>
      <c r="C163" s="403"/>
      <c r="D163" s="403"/>
      <c r="E163" s="403"/>
      <c r="F163" s="403"/>
      <c r="G163" s="403"/>
      <c r="H163" s="403"/>
      <c r="I163" s="403"/>
      <c r="J163" s="403"/>
      <c r="K163" s="403"/>
      <c r="L163" s="403"/>
      <c r="M163" s="403"/>
      <c r="N163" s="403"/>
      <c r="O163" s="49"/>
    </row>
    <row r="164" spans="1:15" ht="25.5" customHeight="1" outlineLevel="1">
      <c r="A164" s="49"/>
      <c r="B164" s="403" t="s">
        <v>205</v>
      </c>
      <c r="C164" s="403"/>
      <c r="D164" s="403"/>
      <c r="E164" s="403"/>
      <c r="F164" s="403"/>
      <c r="G164" s="403"/>
      <c r="H164" s="403"/>
      <c r="I164" s="403"/>
      <c r="J164" s="403"/>
      <c r="K164" s="403"/>
      <c r="L164" s="403"/>
      <c r="M164" s="403"/>
      <c r="N164" s="403"/>
      <c r="O164" s="49"/>
    </row>
    <row r="165" spans="1:15" ht="12.75">
      <c r="A165" s="49"/>
      <c r="B165" s="404"/>
      <c r="C165" s="404"/>
      <c r="D165" s="404"/>
      <c r="E165" s="404"/>
      <c r="F165" s="404"/>
      <c r="G165" s="404"/>
      <c r="H165" s="404"/>
      <c r="I165" s="404"/>
      <c r="J165" s="404"/>
      <c r="K165" s="404"/>
      <c r="L165" s="404"/>
      <c r="M165" s="404"/>
      <c r="N165" s="404"/>
      <c r="O165" s="49"/>
    </row>
    <row r="166" spans="1:15" ht="12.75" hidden="1">
      <c r="A166" s="49"/>
      <c r="B166" s="49"/>
      <c r="C166" s="49"/>
      <c r="D166" s="49"/>
      <c r="E166" s="49"/>
      <c r="F166" s="49"/>
      <c r="G166" s="49"/>
      <c r="H166" s="49"/>
      <c r="I166" s="49"/>
      <c r="J166" s="49"/>
      <c r="K166" s="49"/>
      <c r="L166" s="49"/>
      <c r="M166" s="49"/>
      <c r="N166" s="49"/>
      <c r="O166" s="49"/>
    </row>
    <row r="167" spans="1:15" ht="12.75" hidden="1">
      <c r="A167" s="49"/>
      <c r="B167" s="49"/>
      <c r="C167" s="49"/>
      <c r="D167" s="49"/>
      <c r="E167" s="49"/>
      <c r="F167" s="49"/>
      <c r="G167" s="49"/>
      <c r="H167" s="49"/>
      <c r="I167" s="49"/>
      <c r="J167" s="49"/>
      <c r="K167" s="49"/>
      <c r="L167" s="49"/>
      <c r="M167" s="49"/>
      <c r="N167" s="49"/>
      <c r="O167" s="49"/>
    </row>
    <row r="168" spans="1:15" ht="12.75" hidden="1">
      <c r="A168" s="49"/>
      <c r="B168" s="49"/>
      <c r="C168" s="49"/>
      <c r="D168" s="49"/>
      <c r="E168" s="49"/>
      <c r="F168" s="49"/>
      <c r="G168" s="49"/>
      <c r="H168" s="49"/>
      <c r="I168" s="49"/>
      <c r="J168" s="49"/>
      <c r="K168" s="49"/>
      <c r="L168" s="49"/>
      <c r="M168" s="49"/>
      <c r="N168" s="49"/>
      <c r="O168" s="49"/>
    </row>
    <row r="169" spans="1:15" ht="12.75" hidden="1">
      <c r="A169" s="49"/>
      <c r="B169" s="49"/>
      <c r="C169" s="49"/>
      <c r="D169" s="49"/>
      <c r="E169" s="49"/>
      <c r="F169" s="49"/>
      <c r="G169" s="49"/>
      <c r="H169" s="49"/>
      <c r="I169" s="49"/>
      <c r="J169" s="49"/>
      <c r="K169" s="49"/>
      <c r="L169" s="49"/>
      <c r="M169" s="49"/>
      <c r="N169" s="49"/>
      <c r="O169" s="49"/>
    </row>
    <row r="170" spans="1:15" ht="12.75" hidden="1">
      <c r="A170" s="49"/>
      <c r="B170" s="49"/>
      <c r="C170" s="49"/>
      <c r="D170" s="49"/>
      <c r="E170" s="49"/>
      <c r="F170" s="49"/>
      <c r="G170" s="49"/>
      <c r="H170" s="49"/>
      <c r="I170" s="49"/>
      <c r="J170" s="49"/>
      <c r="K170" s="49"/>
      <c r="L170" s="49"/>
      <c r="M170" s="49"/>
      <c r="N170" s="49"/>
      <c r="O170" s="49"/>
    </row>
    <row r="171" spans="1:15" ht="12.75" hidden="1">
      <c r="A171" s="49"/>
      <c r="B171" s="49"/>
      <c r="C171" s="49"/>
      <c r="D171" s="49"/>
      <c r="E171" s="49"/>
      <c r="F171" s="49"/>
      <c r="G171" s="49"/>
      <c r="H171" s="49"/>
      <c r="I171" s="49"/>
      <c r="J171" s="49"/>
      <c r="K171" s="49"/>
      <c r="L171" s="49"/>
      <c r="M171" s="49"/>
      <c r="N171" s="49"/>
      <c r="O171" s="49"/>
    </row>
    <row r="172" spans="1:15" ht="12.75" hidden="1">
      <c r="A172" s="49"/>
      <c r="B172" s="49"/>
      <c r="C172" s="49"/>
      <c r="D172" s="49"/>
      <c r="E172" s="49"/>
      <c r="F172" s="49"/>
      <c r="G172" s="49"/>
      <c r="H172" s="49"/>
      <c r="I172" s="49"/>
      <c r="J172" s="49"/>
      <c r="K172" s="49"/>
      <c r="L172" s="49"/>
      <c r="M172" s="49"/>
      <c r="N172" s="49"/>
      <c r="O172" s="49"/>
    </row>
    <row r="173" spans="1:15" ht="12.75" hidden="1">
      <c r="A173" s="49"/>
      <c r="B173" s="49"/>
      <c r="C173" s="49"/>
      <c r="D173" s="49"/>
      <c r="E173" s="49"/>
      <c r="F173" s="49"/>
      <c r="G173" s="49"/>
      <c r="H173" s="49"/>
      <c r="I173" s="49"/>
      <c r="J173" s="49"/>
      <c r="K173" s="49"/>
      <c r="L173" s="49"/>
      <c r="M173" s="49"/>
      <c r="N173" s="49"/>
      <c r="O173" s="49"/>
    </row>
    <row r="174" spans="1:15" ht="12.75" hidden="1">
      <c r="A174" s="49"/>
      <c r="B174" s="49"/>
      <c r="C174" s="49"/>
      <c r="D174" s="49"/>
      <c r="E174" s="49"/>
      <c r="F174" s="49"/>
      <c r="G174" s="49"/>
      <c r="H174" s="49"/>
      <c r="I174" s="49"/>
      <c r="J174" s="49"/>
      <c r="K174" s="49"/>
      <c r="L174" s="49"/>
      <c r="M174" s="49"/>
      <c r="N174" s="49"/>
      <c r="O174" s="49"/>
    </row>
    <row r="175" spans="1:15" ht="12.75" hidden="1">
      <c r="A175" s="49"/>
      <c r="B175" s="49"/>
      <c r="C175" s="49"/>
      <c r="D175" s="49"/>
      <c r="E175" s="49"/>
      <c r="F175" s="49"/>
      <c r="G175" s="49"/>
      <c r="H175" s="49"/>
      <c r="I175" s="49"/>
      <c r="J175" s="49"/>
      <c r="K175" s="49"/>
      <c r="L175" s="49"/>
      <c r="M175" s="49"/>
      <c r="N175" s="49"/>
      <c r="O175" s="49"/>
    </row>
    <row r="176" spans="1:15" ht="12.75" hidden="1">
      <c r="A176" s="49"/>
      <c r="B176" s="49"/>
      <c r="C176" s="49"/>
      <c r="D176" s="49"/>
      <c r="E176" s="49"/>
      <c r="F176" s="49"/>
      <c r="G176" s="49"/>
      <c r="H176" s="49"/>
      <c r="I176" s="49"/>
      <c r="J176" s="49"/>
      <c r="K176" s="49"/>
      <c r="L176" s="49"/>
      <c r="M176" s="49"/>
      <c r="N176" s="49"/>
      <c r="O176" s="49"/>
    </row>
    <row r="177" spans="1:15" ht="12.75" hidden="1">
      <c r="A177" s="49"/>
      <c r="B177" s="49"/>
      <c r="C177" s="49"/>
      <c r="D177" s="49"/>
      <c r="E177" s="49"/>
      <c r="F177" s="49"/>
      <c r="G177" s="49"/>
      <c r="H177" s="49"/>
      <c r="I177" s="49"/>
      <c r="J177" s="49"/>
      <c r="K177" s="49"/>
      <c r="L177" s="49"/>
      <c r="M177" s="49"/>
      <c r="N177" s="49"/>
      <c r="O177" s="49"/>
    </row>
    <row r="178" spans="1:15" ht="12.75" hidden="1">
      <c r="A178" s="49"/>
      <c r="B178" s="49"/>
      <c r="C178" s="49"/>
      <c r="D178" s="49"/>
      <c r="E178" s="49"/>
      <c r="F178" s="49"/>
      <c r="G178" s="49"/>
      <c r="H178" s="49"/>
      <c r="I178" s="49"/>
      <c r="J178" s="49"/>
      <c r="K178" s="49"/>
      <c r="L178" s="49"/>
      <c r="M178" s="49"/>
      <c r="N178" s="49"/>
      <c r="O178" s="49"/>
    </row>
    <row r="179" spans="1:15" ht="12.75" hidden="1">
      <c r="A179" s="49"/>
      <c r="B179" s="49"/>
      <c r="C179" s="49"/>
      <c r="D179" s="49"/>
      <c r="E179" s="49"/>
      <c r="F179" s="49"/>
      <c r="G179" s="49"/>
      <c r="H179" s="49"/>
      <c r="I179" s="49"/>
      <c r="J179" s="49"/>
      <c r="K179" s="49"/>
      <c r="L179" s="49"/>
      <c r="M179" s="49"/>
      <c r="N179" s="49"/>
      <c r="O179" s="49"/>
    </row>
    <row r="180" spans="1:15" ht="12.75" hidden="1">
      <c r="A180" s="49"/>
      <c r="B180" s="49"/>
      <c r="C180" s="49"/>
      <c r="D180" s="49"/>
      <c r="E180" s="49"/>
      <c r="F180" s="49"/>
      <c r="G180" s="49"/>
      <c r="H180" s="49"/>
      <c r="I180" s="49"/>
      <c r="J180" s="49"/>
      <c r="K180" s="49"/>
      <c r="L180" s="49"/>
      <c r="M180" s="49"/>
      <c r="N180" s="49"/>
      <c r="O180" s="49"/>
    </row>
    <row r="181" spans="1:15" ht="12.75" hidden="1">
      <c r="A181" s="49"/>
      <c r="B181" s="49"/>
      <c r="C181" s="49"/>
      <c r="D181" s="49"/>
      <c r="E181" s="49"/>
      <c r="F181" s="49"/>
      <c r="G181" s="49"/>
      <c r="H181" s="49"/>
      <c r="I181" s="49"/>
      <c r="J181" s="49"/>
      <c r="K181" s="49"/>
      <c r="L181" s="49"/>
      <c r="M181" s="49"/>
      <c r="N181" s="49"/>
      <c r="O181" s="49"/>
    </row>
    <row r="182" spans="1:15" ht="12.75" hidden="1">
      <c r="A182" s="49"/>
      <c r="B182" s="49"/>
      <c r="C182" s="49"/>
      <c r="D182" s="49"/>
      <c r="E182" s="49"/>
      <c r="F182" s="49"/>
      <c r="G182" s="49"/>
      <c r="H182" s="49"/>
      <c r="I182" s="49"/>
      <c r="J182" s="49"/>
      <c r="K182" s="49"/>
      <c r="L182" s="49"/>
      <c r="M182" s="49"/>
      <c r="N182" s="49"/>
      <c r="O182" s="49"/>
    </row>
    <row r="183" spans="1:15" ht="12.75" hidden="1">
      <c r="A183" s="49"/>
      <c r="B183" s="49"/>
      <c r="C183" s="49"/>
      <c r="D183" s="49"/>
      <c r="E183" s="49"/>
      <c r="F183" s="49"/>
      <c r="G183" s="49"/>
      <c r="H183" s="49"/>
      <c r="I183" s="49"/>
      <c r="J183" s="49"/>
      <c r="K183" s="49"/>
      <c r="L183" s="49"/>
      <c r="M183" s="49"/>
      <c r="N183" s="49"/>
      <c r="O183" s="49"/>
    </row>
    <row r="184" spans="1:15" ht="12.75" hidden="1">
      <c r="A184" s="49"/>
      <c r="B184" s="49"/>
      <c r="C184" s="49"/>
      <c r="D184" s="49"/>
      <c r="E184" s="49"/>
      <c r="F184" s="49"/>
      <c r="G184" s="49"/>
      <c r="H184" s="49"/>
      <c r="I184" s="49"/>
      <c r="J184" s="49"/>
      <c r="K184" s="49"/>
      <c r="L184" s="49"/>
      <c r="M184" s="49"/>
      <c r="N184" s="49"/>
      <c r="O184" s="49"/>
    </row>
    <row r="185" spans="1:15" ht="12.75" hidden="1">
      <c r="A185" s="49"/>
      <c r="B185" s="49"/>
      <c r="C185" s="49"/>
      <c r="D185" s="49"/>
      <c r="E185" s="49"/>
      <c r="F185" s="49"/>
      <c r="G185" s="49"/>
      <c r="H185" s="49"/>
      <c r="I185" s="49"/>
      <c r="J185" s="49"/>
      <c r="K185" s="49"/>
      <c r="L185" s="49"/>
      <c r="M185" s="49"/>
      <c r="N185" s="49"/>
      <c r="O185" s="49"/>
    </row>
    <row r="186" spans="1:15" ht="12.75" hidden="1">
      <c r="A186" s="49"/>
      <c r="B186" s="49"/>
      <c r="C186" s="49"/>
      <c r="D186" s="49"/>
      <c r="E186" s="49"/>
      <c r="F186" s="49"/>
      <c r="G186" s="49"/>
      <c r="H186" s="49"/>
      <c r="I186" s="49"/>
      <c r="J186" s="49"/>
      <c r="K186" s="49"/>
      <c r="L186" s="49"/>
      <c r="M186" s="49"/>
      <c r="N186" s="49"/>
      <c r="O186" s="49"/>
    </row>
    <row r="187" spans="1:15" ht="12.75" hidden="1">
      <c r="A187" s="49"/>
      <c r="B187" s="49"/>
      <c r="C187" s="49"/>
      <c r="D187" s="49"/>
      <c r="E187" s="49"/>
      <c r="F187" s="49"/>
      <c r="G187" s="49"/>
      <c r="H187" s="49"/>
      <c r="I187" s="49"/>
      <c r="J187" s="49"/>
      <c r="K187" s="49"/>
      <c r="L187" s="49"/>
      <c r="M187" s="49"/>
      <c r="N187" s="49"/>
      <c r="O187" s="49"/>
    </row>
    <row r="188" spans="1:15" ht="12.75" hidden="1">
      <c r="A188" s="49"/>
      <c r="B188" s="49"/>
      <c r="C188" s="49"/>
      <c r="D188" s="49"/>
      <c r="E188" s="49"/>
      <c r="F188" s="49"/>
      <c r="G188" s="49"/>
      <c r="H188" s="49"/>
      <c r="I188" s="49"/>
      <c r="J188" s="49"/>
      <c r="K188" s="49"/>
      <c r="L188" s="49"/>
      <c r="M188" s="49"/>
      <c r="N188" s="49"/>
      <c r="O188" s="49"/>
    </row>
    <row r="189" spans="1:15" ht="12.75" hidden="1">
      <c r="A189" s="49"/>
      <c r="B189" s="49"/>
      <c r="C189" s="49"/>
      <c r="D189" s="49"/>
      <c r="E189" s="49"/>
      <c r="F189" s="49"/>
      <c r="G189" s="49"/>
      <c r="H189" s="49"/>
      <c r="I189" s="49"/>
      <c r="J189" s="49"/>
      <c r="K189" s="49"/>
      <c r="L189" s="49"/>
      <c r="M189" s="49"/>
      <c r="N189" s="49"/>
      <c r="O189" s="49"/>
    </row>
    <row r="190" spans="1:15" ht="12.75" hidden="1">
      <c r="A190" s="49"/>
      <c r="B190" s="49"/>
      <c r="C190" s="49"/>
      <c r="D190" s="49"/>
      <c r="E190" s="49"/>
      <c r="F190" s="49"/>
      <c r="G190" s="49"/>
      <c r="H190" s="49"/>
      <c r="I190" s="49"/>
      <c r="J190" s="49"/>
      <c r="K190" s="49"/>
      <c r="L190" s="49"/>
      <c r="M190" s="49"/>
      <c r="N190" s="49"/>
      <c r="O190" s="49"/>
    </row>
    <row r="191" spans="1:15" ht="12.75" hidden="1">
      <c r="A191" s="49"/>
      <c r="B191" s="49"/>
      <c r="C191" s="49"/>
      <c r="D191" s="49"/>
      <c r="E191" s="49"/>
      <c r="F191" s="49"/>
      <c r="G191" s="49"/>
      <c r="H191" s="49"/>
      <c r="I191" s="49"/>
      <c r="J191" s="49"/>
      <c r="K191" s="49"/>
      <c r="L191" s="49"/>
      <c r="M191" s="49"/>
      <c r="N191" s="49"/>
      <c r="O191" s="49"/>
    </row>
    <row r="192" spans="1:15" ht="12.75" hidden="1">
      <c r="A192" s="49"/>
      <c r="B192" s="49"/>
      <c r="C192" s="49"/>
      <c r="D192" s="49"/>
      <c r="E192" s="49"/>
      <c r="F192" s="49"/>
      <c r="G192" s="49"/>
      <c r="H192" s="49"/>
      <c r="I192" s="49"/>
      <c r="J192" s="49"/>
      <c r="K192" s="49"/>
      <c r="L192" s="49"/>
      <c r="M192" s="49"/>
      <c r="N192" s="49"/>
      <c r="O192" s="49"/>
    </row>
    <row r="193" spans="1:15" ht="12.75" hidden="1">
      <c r="A193" s="49"/>
      <c r="B193" s="49"/>
      <c r="C193" s="49"/>
      <c r="D193" s="49"/>
      <c r="E193" s="49"/>
      <c r="F193" s="49"/>
      <c r="G193" s="49"/>
      <c r="H193" s="49"/>
      <c r="I193" s="49"/>
      <c r="J193" s="49"/>
      <c r="K193" s="49"/>
      <c r="L193" s="49"/>
      <c r="M193" s="49"/>
      <c r="N193" s="49"/>
      <c r="O193" s="49"/>
    </row>
    <row r="194" spans="1:15" ht="12.75" hidden="1">
      <c r="A194" s="49"/>
      <c r="B194" s="49"/>
      <c r="C194" s="49"/>
      <c r="D194" s="49"/>
      <c r="E194" s="49"/>
      <c r="F194" s="49"/>
      <c r="G194" s="49"/>
      <c r="H194" s="49"/>
      <c r="I194" s="49"/>
      <c r="J194" s="49"/>
      <c r="K194" s="49"/>
      <c r="L194" s="49"/>
      <c r="M194" s="49"/>
      <c r="N194" s="49"/>
      <c r="O194" s="49"/>
    </row>
    <row r="195" spans="1:15" ht="12.75" hidden="1">
      <c r="A195" s="49"/>
      <c r="B195" s="49"/>
      <c r="C195" s="49"/>
      <c r="D195" s="49"/>
      <c r="E195" s="49"/>
      <c r="F195" s="49"/>
      <c r="G195" s="49"/>
      <c r="H195" s="49"/>
      <c r="I195" s="49"/>
      <c r="J195" s="49"/>
      <c r="K195" s="49"/>
      <c r="L195" s="49"/>
      <c r="M195" s="49"/>
      <c r="N195" s="49"/>
      <c r="O195" s="49"/>
    </row>
    <row r="196" spans="1:15" ht="12.75" hidden="1">
      <c r="A196" s="49"/>
      <c r="B196" s="49"/>
      <c r="C196" s="49"/>
      <c r="D196" s="49"/>
      <c r="E196" s="49"/>
      <c r="F196" s="49"/>
      <c r="G196" s="49"/>
      <c r="H196" s="49"/>
      <c r="I196" s="49"/>
      <c r="J196" s="49"/>
      <c r="K196" s="49"/>
      <c r="L196" s="49"/>
      <c r="M196" s="49"/>
      <c r="N196" s="49"/>
      <c r="O196" s="49"/>
    </row>
    <row r="197" spans="1:15" ht="12.75" hidden="1">
      <c r="A197" s="49"/>
      <c r="B197" s="49"/>
      <c r="C197" s="49"/>
      <c r="D197" s="49"/>
      <c r="E197" s="49"/>
      <c r="F197" s="49"/>
      <c r="G197" s="49"/>
      <c r="H197" s="49"/>
      <c r="I197" s="49"/>
      <c r="J197" s="49"/>
      <c r="K197" s="49"/>
      <c r="L197" s="49"/>
      <c r="M197" s="49"/>
      <c r="N197" s="49"/>
      <c r="O197" s="49"/>
    </row>
    <row r="198" spans="1:15" ht="12.75" hidden="1">
      <c r="A198" s="49"/>
      <c r="B198" s="49"/>
      <c r="C198" s="49"/>
      <c r="D198" s="49"/>
      <c r="E198" s="49"/>
      <c r="F198" s="49"/>
      <c r="G198" s="49"/>
      <c r="H198" s="49"/>
      <c r="I198" s="49"/>
      <c r="J198" s="49"/>
      <c r="K198" s="49"/>
      <c r="L198" s="49"/>
      <c r="M198" s="49"/>
      <c r="N198" s="49"/>
      <c r="O198" s="49"/>
    </row>
    <row r="199" spans="1:15" ht="12.75" hidden="1">
      <c r="A199" s="49"/>
      <c r="B199" s="49"/>
      <c r="C199" s="49"/>
      <c r="D199" s="49"/>
      <c r="E199" s="49"/>
      <c r="F199" s="49"/>
      <c r="G199" s="49"/>
      <c r="H199" s="49"/>
      <c r="I199" s="49"/>
      <c r="J199" s="49"/>
      <c r="K199" s="49"/>
      <c r="L199" s="49"/>
      <c r="M199" s="49"/>
      <c r="N199" s="49"/>
      <c r="O199" s="49"/>
    </row>
    <row r="200" spans="1:15" ht="12.75" hidden="1">
      <c r="A200" s="49"/>
      <c r="B200" s="49"/>
      <c r="C200" s="49"/>
      <c r="D200" s="49"/>
      <c r="E200" s="49"/>
      <c r="F200" s="49"/>
      <c r="G200" s="49"/>
      <c r="H200" s="49"/>
      <c r="I200" s="49"/>
      <c r="J200" s="49"/>
      <c r="K200" s="49"/>
      <c r="L200" s="49"/>
      <c r="M200" s="49"/>
      <c r="N200" s="49"/>
      <c r="O200" s="49"/>
    </row>
    <row r="201" spans="1:15" ht="12.75" hidden="1">
      <c r="A201" s="49"/>
      <c r="B201" s="49"/>
      <c r="C201" s="49"/>
      <c r="D201" s="49"/>
      <c r="E201" s="49"/>
      <c r="F201" s="49"/>
      <c r="G201" s="49"/>
      <c r="H201" s="49"/>
      <c r="I201" s="49"/>
      <c r="J201" s="49"/>
      <c r="K201" s="49"/>
      <c r="L201" s="49"/>
      <c r="M201" s="49"/>
      <c r="N201" s="49"/>
      <c r="O201" s="49"/>
    </row>
    <row r="202" spans="1:15" ht="12.75" hidden="1">
      <c r="A202" s="49"/>
      <c r="B202" s="49"/>
      <c r="C202" s="49"/>
      <c r="D202" s="49"/>
      <c r="E202" s="49"/>
      <c r="F202" s="49"/>
      <c r="G202" s="49"/>
      <c r="H202" s="49"/>
      <c r="I202" s="49"/>
      <c r="J202" s="49"/>
      <c r="K202" s="49"/>
      <c r="L202" s="49"/>
      <c r="M202" s="49"/>
      <c r="N202" s="49"/>
      <c r="O202" s="49"/>
    </row>
    <row r="203" spans="1:15" ht="12.75" hidden="1">
      <c r="A203" s="49"/>
      <c r="B203" s="49"/>
      <c r="C203" s="49"/>
      <c r="D203" s="49"/>
      <c r="E203" s="49"/>
      <c r="F203" s="49"/>
      <c r="G203" s="49"/>
      <c r="H203" s="49"/>
      <c r="I203" s="49"/>
      <c r="J203" s="49"/>
      <c r="K203" s="49"/>
      <c r="L203" s="49"/>
      <c r="M203" s="49"/>
      <c r="N203" s="49"/>
      <c r="O203" s="49"/>
    </row>
    <row r="204" spans="1:15" ht="12.75" hidden="1">
      <c r="A204" s="49"/>
      <c r="B204" s="49"/>
      <c r="C204" s="49"/>
      <c r="D204" s="49"/>
      <c r="E204" s="49"/>
      <c r="F204" s="49"/>
      <c r="G204" s="49"/>
      <c r="H204" s="49"/>
      <c r="I204" s="49"/>
      <c r="J204" s="49"/>
      <c r="K204" s="49"/>
      <c r="L204" s="49"/>
      <c r="M204" s="49"/>
      <c r="N204" s="49"/>
      <c r="O204" s="49"/>
    </row>
    <row r="205" spans="1:15" ht="12.75" hidden="1">
      <c r="A205" s="49"/>
      <c r="B205" s="49"/>
      <c r="C205" s="49"/>
      <c r="D205" s="49"/>
      <c r="E205" s="49"/>
      <c r="F205" s="49"/>
      <c r="G205" s="49"/>
      <c r="H205" s="49"/>
      <c r="I205" s="49"/>
      <c r="J205" s="49"/>
      <c r="K205" s="49"/>
      <c r="L205" s="49"/>
      <c r="M205" s="49"/>
      <c r="N205" s="49"/>
      <c r="O205" s="49"/>
    </row>
    <row r="206" spans="1:15" ht="12.75" hidden="1">
      <c r="A206" s="49"/>
      <c r="B206" s="49"/>
      <c r="C206" s="49"/>
      <c r="D206" s="49"/>
      <c r="E206" s="49"/>
      <c r="F206" s="49"/>
      <c r="G206" s="49"/>
      <c r="H206" s="49"/>
      <c r="I206" s="49"/>
      <c r="J206" s="49"/>
      <c r="K206" s="49"/>
      <c r="L206" s="49"/>
      <c r="M206" s="49"/>
      <c r="N206" s="49"/>
      <c r="O206" s="49"/>
    </row>
    <row r="207" spans="1:15" ht="12.75" hidden="1">
      <c r="A207" s="49"/>
      <c r="B207" s="49"/>
      <c r="C207" s="49"/>
      <c r="D207" s="49"/>
      <c r="E207" s="49"/>
      <c r="F207" s="49"/>
      <c r="G207" s="49"/>
      <c r="H207" s="49"/>
      <c r="I207" s="49"/>
      <c r="J207" s="49"/>
      <c r="K207" s="49"/>
      <c r="L207" s="49"/>
      <c r="M207" s="49"/>
      <c r="N207" s="49"/>
      <c r="O207" s="49"/>
    </row>
    <row r="208" spans="1:15" ht="12.75" hidden="1">
      <c r="A208" s="49"/>
      <c r="B208" s="49"/>
      <c r="C208" s="49"/>
      <c r="D208" s="49"/>
      <c r="E208" s="49"/>
      <c r="F208" s="49"/>
      <c r="G208" s="49"/>
      <c r="H208" s="49"/>
      <c r="I208" s="49"/>
      <c r="J208" s="49"/>
      <c r="K208" s="49"/>
      <c r="L208" s="49"/>
      <c r="M208" s="49"/>
      <c r="N208" s="49"/>
      <c r="O208" s="49"/>
    </row>
    <row r="209" spans="1:15" ht="12.75" hidden="1">
      <c r="A209" s="49"/>
      <c r="B209" s="49"/>
      <c r="C209" s="49"/>
      <c r="D209" s="49"/>
      <c r="E209" s="49"/>
      <c r="F209" s="49"/>
      <c r="G209" s="49"/>
      <c r="H209" s="49"/>
      <c r="I209" s="49"/>
      <c r="J209" s="49"/>
      <c r="K209" s="49"/>
      <c r="L209" s="49"/>
      <c r="M209" s="49"/>
      <c r="N209" s="49"/>
      <c r="O209" s="49"/>
    </row>
    <row r="210" spans="1:15" ht="12.75" hidden="1">
      <c r="A210" s="49"/>
      <c r="B210" s="49"/>
      <c r="C210" s="49"/>
      <c r="D210" s="49"/>
      <c r="E210" s="49"/>
      <c r="F210" s="49"/>
      <c r="G210" s="49"/>
      <c r="H210" s="49"/>
      <c r="I210" s="49"/>
      <c r="J210" s="49"/>
      <c r="K210" s="49"/>
      <c r="L210" s="49"/>
      <c r="M210" s="49"/>
      <c r="N210" s="49"/>
      <c r="O210" s="49"/>
    </row>
    <row r="211" spans="1:15" ht="12.75" hidden="1">
      <c r="A211" s="49"/>
      <c r="B211" s="49"/>
      <c r="C211" s="49"/>
      <c r="D211" s="49"/>
      <c r="E211" s="49"/>
      <c r="F211" s="49"/>
      <c r="G211" s="49"/>
      <c r="H211" s="49"/>
      <c r="I211" s="49"/>
      <c r="J211" s="49"/>
      <c r="K211" s="49"/>
      <c r="L211" s="49"/>
      <c r="M211" s="49"/>
      <c r="N211" s="49"/>
      <c r="O211" s="49"/>
    </row>
    <row r="212" spans="1:15" ht="12.75" hidden="1">
      <c r="A212" s="49"/>
      <c r="B212" s="49"/>
      <c r="C212" s="49"/>
      <c r="D212" s="49"/>
      <c r="E212" s="49"/>
      <c r="F212" s="49"/>
      <c r="G212" s="49"/>
      <c r="H212" s="49"/>
      <c r="I212" s="49"/>
      <c r="J212" s="49"/>
      <c r="K212" s="49"/>
      <c r="L212" s="49"/>
      <c r="M212" s="49"/>
      <c r="N212" s="49"/>
      <c r="O212" s="49"/>
    </row>
    <row r="213" spans="1:15" ht="12.75" hidden="1">
      <c r="A213" s="49"/>
      <c r="B213" s="49"/>
      <c r="C213" s="49"/>
      <c r="D213" s="49"/>
      <c r="E213" s="49"/>
      <c r="F213" s="49"/>
      <c r="G213" s="49"/>
      <c r="H213" s="49"/>
      <c r="I213" s="49"/>
      <c r="J213" s="49"/>
      <c r="K213" s="49"/>
      <c r="L213" s="49"/>
      <c r="M213" s="49"/>
      <c r="N213" s="49"/>
      <c r="O213" s="49"/>
    </row>
    <row r="214" spans="1:15" ht="12.75" hidden="1">
      <c r="A214" s="49"/>
      <c r="B214" s="49"/>
      <c r="C214" s="49"/>
      <c r="D214" s="49"/>
      <c r="E214" s="49"/>
      <c r="F214" s="49"/>
      <c r="G214" s="49"/>
      <c r="H214" s="49"/>
      <c r="I214" s="49"/>
      <c r="J214" s="49"/>
      <c r="K214" s="49"/>
      <c r="L214" s="49"/>
      <c r="M214" s="49"/>
      <c r="N214" s="49"/>
      <c r="O214" s="49"/>
    </row>
    <row r="215" spans="1:15" ht="12.75" hidden="1">
      <c r="A215" s="49"/>
      <c r="B215" s="49"/>
      <c r="C215" s="49"/>
      <c r="D215" s="49"/>
      <c r="E215" s="49"/>
      <c r="F215" s="49"/>
      <c r="G215" s="49"/>
      <c r="H215" s="49"/>
      <c r="I215" s="49"/>
      <c r="J215" s="49"/>
      <c r="K215" s="49"/>
      <c r="L215" s="49"/>
      <c r="M215" s="49"/>
      <c r="N215" s="49"/>
      <c r="O215" s="49"/>
    </row>
    <row r="216" spans="1:15" ht="12.75" hidden="1">
      <c r="A216" s="49"/>
      <c r="B216" s="49"/>
      <c r="C216" s="49"/>
      <c r="D216" s="49"/>
      <c r="E216" s="49"/>
      <c r="F216" s="49"/>
      <c r="G216" s="49"/>
      <c r="H216" s="49"/>
      <c r="I216" s="49"/>
      <c r="J216" s="49"/>
      <c r="K216" s="49"/>
      <c r="L216" s="49"/>
      <c r="M216" s="49"/>
      <c r="N216" s="49"/>
      <c r="O216" s="49"/>
    </row>
    <row r="217" spans="1:15" ht="12.75" hidden="1">
      <c r="A217" s="49"/>
      <c r="B217" s="49"/>
      <c r="C217" s="49"/>
      <c r="D217" s="49"/>
      <c r="E217" s="49"/>
      <c r="F217" s="49"/>
      <c r="G217" s="49"/>
      <c r="H217" s="49"/>
      <c r="I217" s="49"/>
      <c r="J217" s="49"/>
      <c r="K217" s="49"/>
      <c r="L217" s="49"/>
      <c r="M217" s="49"/>
      <c r="N217" s="49"/>
      <c r="O217" s="49"/>
    </row>
    <row r="218" spans="1:15" ht="12.75" hidden="1">
      <c r="A218" s="49"/>
      <c r="B218" s="49"/>
      <c r="C218" s="49"/>
      <c r="D218" s="49"/>
      <c r="E218" s="49"/>
      <c r="F218" s="49"/>
      <c r="G218" s="49"/>
      <c r="H218" s="49"/>
      <c r="I218" s="49"/>
      <c r="J218" s="49"/>
      <c r="K218" s="49"/>
      <c r="L218" s="49"/>
      <c r="M218" s="49"/>
      <c r="N218" s="49"/>
      <c r="O218" s="49"/>
    </row>
    <row r="219" spans="1:15" ht="12.75" hidden="1">
      <c r="A219" s="49"/>
      <c r="B219" s="49"/>
      <c r="C219" s="49"/>
      <c r="D219" s="49"/>
      <c r="E219" s="49"/>
      <c r="F219" s="49"/>
      <c r="G219" s="49"/>
      <c r="H219" s="49"/>
      <c r="I219" s="49"/>
      <c r="J219" s="49"/>
      <c r="K219" s="49"/>
      <c r="L219" s="49"/>
      <c r="M219" s="49"/>
      <c r="N219" s="49"/>
      <c r="O219" s="49"/>
    </row>
    <row r="220" spans="1:15" ht="12.75" hidden="1">
      <c r="A220" s="49"/>
      <c r="B220" s="49"/>
      <c r="C220" s="49"/>
      <c r="D220" s="49"/>
      <c r="E220" s="49"/>
      <c r="F220" s="49"/>
      <c r="G220" s="49"/>
      <c r="H220" s="49"/>
      <c r="I220" s="49"/>
      <c r="J220" s="49"/>
      <c r="K220" s="49"/>
      <c r="L220" s="49"/>
      <c r="M220" s="49"/>
      <c r="N220" s="49"/>
      <c r="O220" s="49"/>
    </row>
    <row r="221" spans="1:15" ht="12.75" hidden="1">
      <c r="A221" s="49"/>
      <c r="B221" s="49"/>
      <c r="C221" s="49"/>
      <c r="D221" s="49"/>
      <c r="E221" s="49"/>
      <c r="F221" s="49"/>
      <c r="G221" s="49"/>
      <c r="H221" s="49"/>
      <c r="I221" s="49"/>
      <c r="J221" s="49"/>
      <c r="K221" s="49"/>
      <c r="L221" s="49"/>
      <c r="M221" s="49"/>
      <c r="N221" s="49"/>
      <c r="O221" s="49"/>
    </row>
    <row r="222" spans="1:15" ht="12.75" hidden="1">
      <c r="A222" s="49"/>
      <c r="B222" s="49"/>
      <c r="C222" s="49"/>
      <c r="D222" s="49"/>
      <c r="E222" s="49"/>
      <c r="F222" s="49"/>
      <c r="G222" s="49"/>
      <c r="H222" s="49"/>
      <c r="I222" s="49"/>
      <c r="J222" s="49"/>
      <c r="K222" s="49"/>
      <c r="L222" s="49"/>
      <c r="M222" s="49"/>
      <c r="N222" s="49"/>
      <c r="O222" s="49"/>
    </row>
    <row r="223" spans="1:15" ht="12.75" hidden="1">
      <c r="A223" s="49"/>
      <c r="B223" s="49"/>
      <c r="C223" s="49"/>
      <c r="D223" s="49"/>
      <c r="E223" s="49"/>
      <c r="F223" s="49"/>
      <c r="G223" s="49"/>
      <c r="H223" s="49"/>
      <c r="I223" s="49"/>
      <c r="J223" s="49"/>
      <c r="K223" s="49"/>
      <c r="L223" s="49"/>
      <c r="M223" s="49"/>
      <c r="N223" s="49"/>
      <c r="O223" s="49"/>
    </row>
    <row r="224" spans="1:15" ht="12.75" hidden="1">
      <c r="A224" s="49"/>
      <c r="B224" s="49"/>
      <c r="C224" s="49"/>
      <c r="D224" s="49"/>
      <c r="E224" s="49"/>
      <c r="F224" s="49"/>
      <c r="G224" s="49"/>
      <c r="H224" s="49"/>
      <c r="I224" s="49"/>
      <c r="J224" s="49"/>
      <c r="K224" s="49"/>
      <c r="L224" s="49"/>
      <c r="M224" s="49"/>
      <c r="N224" s="49"/>
      <c r="O224" s="49"/>
    </row>
    <row r="225" spans="1:15" ht="12.75" hidden="1">
      <c r="A225" s="49"/>
      <c r="B225" s="49"/>
      <c r="C225" s="49"/>
      <c r="D225" s="49"/>
      <c r="E225" s="49"/>
      <c r="F225" s="49"/>
      <c r="G225" s="49"/>
      <c r="H225" s="49"/>
      <c r="I225" s="49"/>
      <c r="J225" s="49"/>
      <c r="K225" s="49"/>
      <c r="L225" s="49"/>
      <c r="M225" s="49"/>
      <c r="N225" s="49"/>
      <c r="O225" s="49"/>
    </row>
    <row r="226" spans="1:15" ht="12.75" hidden="1">
      <c r="A226" s="49"/>
      <c r="B226" s="49"/>
      <c r="C226" s="49"/>
      <c r="D226" s="49"/>
      <c r="E226" s="49"/>
      <c r="F226" s="49"/>
      <c r="G226" s="49"/>
      <c r="H226" s="49"/>
      <c r="I226" s="49"/>
      <c r="J226" s="49"/>
      <c r="K226" s="49"/>
      <c r="L226" s="49"/>
      <c r="M226" s="49"/>
      <c r="N226" s="49"/>
      <c r="O226" s="49"/>
    </row>
    <row r="227" spans="1:15" ht="12.75" hidden="1">
      <c r="A227" s="49"/>
      <c r="B227" s="49"/>
      <c r="C227" s="49"/>
      <c r="D227" s="49"/>
      <c r="E227" s="49"/>
      <c r="F227" s="49"/>
      <c r="G227" s="49"/>
      <c r="H227" s="49"/>
      <c r="I227" s="49"/>
      <c r="J227" s="49"/>
      <c r="K227" s="49"/>
      <c r="L227" s="49"/>
      <c r="M227" s="49"/>
      <c r="N227" s="49"/>
      <c r="O227" s="49"/>
    </row>
    <row r="228" spans="1:15" ht="12.75" hidden="1">
      <c r="A228" s="49"/>
      <c r="B228" s="49"/>
      <c r="C228" s="49"/>
      <c r="D228" s="49"/>
      <c r="E228" s="49"/>
      <c r="F228" s="49"/>
      <c r="G228" s="49"/>
      <c r="H228" s="49"/>
      <c r="I228" s="49"/>
      <c r="J228" s="49"/>
      <c r="K228" s="49"/>
      <c r="L228" s="49"/>
      <c r="M228" s="49"/>
      <c r="N228" s="49"/>
      <c r="O228" s="49"/>
    </row>
    <row r="229" spans="1:15" ht="12.75" hidden="1">
      <c r="A229" s="49"/>
      <c r="B229" s="49"/>
      <c r="C229" s="49"/>
      <c r="D229" s="49"/>
      <c r="E229" s="49"/>
      <c r="F229" s="49"/>
      <c r="G229" s="49"/>
      <c r="H229" s="49"/>
      <c r="I229" s="49"/>
      <c r="J229" s="49"/>
      <c r="K229" s="49"/>
      <c r="L229" s="49"/>
      <c r="M229" s="49"/>
      <c r="N229" s="49"/>
      <c r="O229" s="49"/>
    </row>
    <row r="230" spans="1:15" ht="12.75" hidden="1">
      <c r="A230" s="49"/>
      <c r="B230" s="49"/>
      <c r="C230" s="49"/>
      <c r="D230" s="49"/>
      <c r="E230" s="49"/>
      <c r="F230" s="49"/>
      <c r="G230" s="49"/>
      <c r="H230" s="49"/>
      <c r="I230" s="49"/>
      <c r="J230" s="49"/>
      <c r="K230" s="49"/>
      <c r="L230" s="49"/>
      <c r="M230" s="49"/>
      <c r="N230" s="49"/>
      <c r="O230" s="49"/>
    </row>
    <row r="231" spans="1:15" ht="12.75" hidden="1">
      <c r="A231" s="49"/>
      <c r="B231" s="49"/>
      <c r="C231" s="49"/>
      <c r="D231" s="49"/>
      <c r="E231" s="49"/>
      <c r="F231" s="49"/>
      <c r="G231" s="49"/>
      <c r="H231" s="49"/>
      <c r="I231" s="49"/>
      <c r="J231" s="49"/>
      <c r="K231" s="49"/>
      <c r="L231" s="49"/>
      <c r="M231" s="49"/>
      <c r="N231" s="49"/>
      <c r="O231" s="49"/>
    </row>
    <row r="232" spans="1:15" ht="12.75" hidden="1">
      <c r="A232" s="49"/>
      <c r="B232" s="49"/>
      <c r="C232" s="49"/>
      <c r="D232" s="49"/>
      <c r="E232" s="49"/>
      <c r="F232" s="49"/>
      <c r="G232" s="49"/>
      <c r="H232" s="49"/>
      <c r="I232" s="49"/>
      <c r="J232" s="49"/>
      <c r="K232" s="49"/>
      <c r="L232" s="49"/>
      <c r="M232" s="49"/>
      <c r="N232" s="49"/>
      <c r="O232" s="49"/>
    </row>
    <row r="233" spans="1:15" ht="12.75" hidden="1">
      <c r="A233" s="49"/>
      <c r="B233" s="49"/>
      <c r="C233" s="49"/>
      <c r="D233" s="49"/>
      <c r="E233" s="49"/>
      <c r="F233" s="49"/>
      <c r="G233" s="49"/>
      <c r="H233" s="49"/>
      <c r="I233" s="49"/>
      <c r="J233" s="49"/>
      <c r="K233" s="49"/>
      <c r="L233" s="49"/>
      <c r="M233" s="49"/>
      <c r="N233" s="49"/>
      <c r="O233" s="49"/>
    </row>
    <row r="234" spans="1:15" ht="12.75" hidden="1">
      <c r="A234" s="49"/>
      <c r="B234" s="49"/>
      <c r="C234" s="49"/>
      <c r="D234" s="49"/>
      <c r="E234" s="49"/>
      <c r="F234" s="49"/>
      <c r="G234" s="49"/>
      <c r="H234" s="49"/>
      <c r="I234" s="49"/>
      <c r="J234" s="49"/>
      <c r="K234" s="49"/>
      <c r="L234" s="49"/>
      <c r="M234" s="49"/>
      <c r="N234" s="49"/>
      <c r="O234" s="49"/>
    </row>
    <row r="235" spans="1:15" ht="12.75" hidden="1">
      <c r="A235" s="49"/>
      <c r="B235" s="49"/>
      <c r="C235" s="49"/>
      <c r="D235" s="49"/>
      <c r="E235" s="49"/>
      <c r="F235" s="49"/>
      <c r="G235" s="49"/>
      <c r="H235" s="49"/>
      <c r="I235" s="49"/>
      <c r="J235" s="49"/>
      <c r="K235" s="49"/>
      <c r="L235" s="49"/>
      <c r="M235" s="49"/>
      <c r="N235" s="49"/>
      <c r="O235" s="49"/>
    </row>
    <row r="236" spans="1:15" ht="12.75" hidden="1">
      <c r="A236" s="49"/>
      <c r="B236" s="49"/>
      <c r="C236" s="49"/>
      <c r="D236" s="49"/>
      <c r="E236" s="49"/>
      <c r="F236" s="49"/>
      <c r="G236" s="49"/>
      <c r="H236" s="49"/>
      <c r="I236" s="49"/>
      <c r="J236" s="49"/>
      <c r="K236" s="49"/>
      <c r="L236" s="49"/>
      <c r="M236" s="49"/>
      <c r="N236" s="49"/>
      <c r="O236" s="49"/>
    </row>
    <row r="237" spans="1:15" ht="12.75" hidden="1">
      <c r="A237" s="49"/>
      <c r="B237" s="49"/>
      <c r="C237" s="49"/>
      <c r="D237" s="49"/>
      <c r="E237" s="49"/>
      <c r="F237" s="49"/>
      <c r="G237" s="49"/>
      <c r="H237" s="49"/>
      <c r="I237" s="49"/>
      <c r="J237" s="49"/>
      <c r="K237" s="49"/>
      <c r="L237" s="49"/>
      <c r="M237" s="49"/>
      <c r="N237" s="49"/>
      <c r="O237" s="49"/>
    </row>
    <row r="238" spans="1:15" ht="12.75" hidden="1">
      <c r="A238" s="49"/>
      <c r="B238" s="49"/>
      <c r="C238" s="49"/>
      <c r="D238" s="49"/>
      <c r="E238" s="49"/>
      <c r="F238" s="49"/>
      <c r="G238" s="49"/>
      <c r="H238" s="49"/>
      <c r="I238" s="49"/>
      <c r="J238" s="49"/>
      <c r="K238" s="49"/>
      <c r="L238" s="49"/>
      <c r="M238" s="49"/>
      <c r="N238" s="49"/>
      <c r="O238" s="49"/>
    </row>
    <row r="239" spans="1:15" ht="12.75" hidden="1">
      <c r="A239" s="49"/>
      <c r="B239" s="49"/>
      <c r="C239" s="49"/>
      <c r="D239" s="49"/>
      <c r="E239" s="49"/>
      <c r="F239" s="49"/>
      <c r="G239" s="49"/>
      <c r="H239" s="49"/>
      <c r="I239" s="49"/>
      <c r="J239" s="49"/>
      <c r="K239" s="49"/>
      <c r="L239" s="49"/>
      <c r="M239" s="49"/>
      <c r="N239" s="49"/>
      <c r="O239" s="49"/>
    </row>
    <row r="240" spans="1:15" ht="12.75" hidden="1">
      <c r="A240" s="49"/>
      <c r="B240" s="49"/>
      <c r="C240" s="49"/>
      <c r="D240" s="49"/>
      <c r="E240" s="49"/>
      <c r="F240" s="49"/>
      <c r="G240" s="49"/>
      <c r="H240" s="49"/>
      <c r="I240" s="49"/>
      <c r="J240" s="49"/>
      <c r="K240" s="49"/>
      <c r="L240" s="49"/>
      <c r="M240" s="49"/>
      <c r="N240" s="49"/>
      <c r="O240" s="49"/>
    </row>
    <row r="241" spans="1:15" ht="12.75" hidden="1">
      <c r="A241" s="49"/>
      <c r="B241" s="49"/>
      <c r="C241" s="49"/>
      <c r="D241" s="49"/>
      <c r="E241" s="49"/>
      <c r="F241" s="49"/>
      <c r="G241" s="49"/>
      <c r="H241" s="49"/>
      <c r="I241" s="49"/>
      <c r="J241" s="49"/>
      <c r="K241" s="49"/>
      <c r="L241" s="49"/>
      <c r="M241" s="49"/>
      <c r="N241" s="49"/>
      <c r="O241" s="49"/>
    </row>
    <row r="242" spans="1:15" ht="12.75" hidden="1">
      <c r="A242" s="49"/>
      <c r="B242" s="49"/>
      <c r="C242" s="49"/>
      <c r="D242" s="49"/>
      <c r="E242" s="49"/>
      <c r="F242" s="49"/>
      <c r="G242" s="49"/>
      <c r="H242" s="49"/>
      <c r="I242" s="49"/>
      <c r="J242" s="49"/>
      <c r="K242" s="49"/>
      <c r="L242" s="49"/>
      <c r="M242" s="49"/>
      <c r="N242" s="49"/>
      <c r="O242" s="49"/>
    </row>
    <row r="243" spans="1:15" ht="12.75" hidden="1">
      <c r="A243" s="49"/>
      <c r="B243" s="49"/>
      <c r="C243" s="49"/>
      <c r="D243" s="49"/>
      <c r="E243" s="49"/>
      <c r="F243" s="49"/>
      <c r="G243" s="49"/>
      <c r="H243" s="49"/>
      <c r="I243" s="49"/>
      <c r="J243" s="49"/>
      <c r="K243" s="49"/>
      <c r="L243" s="49"/>
      <c r="M243" s="49"/>
      <c r="N243" s="49"/>
      <c r="O243" s="49"/>
    </row>
    <row r="244" spans="1:15" ht="12.75" hidden="1">
      <c r="A244" s="49"/>
      <c r="B244" s="49"/>
      <c r="C244" s="49"/>
      <c r="D244" s="49"/>
      <c r="E244" s="49"/>
      <c r="F244" s="49"/>
      <c r="G244" s="49"/>
      <c r="H244" s="49"/>
      <c r="I244" s="49"/>
      <c r="J244" s="49"/>
      <c r="K244" s="49"/>
      <c r="L244" s="49"/>
      <c r="M244" s="49"/>
      <c r="N244" s="49"/>
      <c r="O244" s="49"/>
    </row>
    <row r="245" spans="1:15" ht="12.75" hidden="1">
      <c r="A245" s="49"/>
      <c r="B245" s="49"/>
      <c r="C245" s="49"/>
      <c r="D245" s="49"/>
      <c r="E245" s="49"/>
      <c r="F245" s="49"/>
      <c r="G245" s="49"/>
      <c r="H245" s="49"/>
      <c r="I245" s="49"/>
      <c r="J245" s="49"/>
      <c r="K245" s="49"/>
      <c r="L245" s="49"/>
      <c r="M245" s="49"/>
      <c r="N245" s="49"/>
      <c r="O245" s="49"/>
    </row>
    <row r="246" spans="1:15" ht="12.75" hidden="1">
      <c r="A246" s="49"/>
      <c r="B246" s="49"/>
      <c r="C246" s="49"/>
      <c r="D246" s="49"/>
      <c r="E246" s="49"/>
      <c r="F246" s="49"/>
      <c r="G246" s="49"/>
      <c r="H246" s="49"/>
      <c r="I246" s="49"/>
      <c r="J246" s="49"/>
      <c r="K246" s="49"/>
      <c r="L246" s="49"/>
      <c r="M246" s="49"/>
      <c r="N246" s="49"/>
      <c r="O246" s="49"/>
    </row>
    <row r="247" spans="1:15" ht="12.75" hidden="1">
      <c r="A247" s="49"/>
      <c r="B247" s="49"/>
      <c r="C247" s="49"/>
      <c r="D247" s="49"/>
      <c r="E247" s="49"/>
      <c r="F247" s="49"/>
      <c r="G247" s="49"/>
      <c r="H247" s="49"/>
      <c r="I247" s="49"/>
      <c r="J247" s="49"/>
      <c r="K247" s="49"/>
      <c r="L247" s="49"/>
      <c r="M247" s="49"/>
      <c r="N247" s="49"/>
      <c r="O247" s="49"/>
    </row>
    <row r="248" spans="1:15" ht="12.75" hidden="1">
      <c r="A248" s="49"/>
      <c r="B248" s="49"/>
      <c r="C248" s="49"/>
      <c r="D248" s="49"/>
      <c r="E248" s="49"/>
      <c r="F248" s="49"/>
      <c r="G248" s="49"/>
      <c r="H248" s="49"/>
      <c r="I248" s="49"/>
      <c r="J248" s="49"/>
      <c r="K248" s="49"/>
      <c r="L248" s="49"/>
      <c r="M248" s="49"/>
      <c r="N248" s="49"/>
      <c r="O248" s="49"/>
    </row>
    <row r="249" spans="1:15" ht="12.75" hidden="1">
      <c r="A249" s="49"/>
      <c r="B249" s="49"/>
      <c r="C249" s="49"/>
      <c r="D249" s="49"/>
      <c r="E249" s="49"/>
      <c r="F249" s="49"/>
      <c r="G249" s="49"/>
      <c r="H249" s="49"/>
      <c r="I249" s="49"/>
      <c r="J249" s="49"/>
      <c r="K249" s="49"/>
      <c r="L249" s="49"/>
      <c r="M249" s="49"/>
      <c r="N249" s="49"/>
      <c r="O249" s="49"/>
    </row>
    <row r="250" spans="1:15" ht="12.75" hidden="1">
      <c r="A250" s="49"/>
      <c r="B250" s="49"/>
      <c r="C250" s="49"/>
      <c r="D250" s="49"/>
      <c r="E250" s="49"/>
      <c r="F250" s="49"/>
      <c r="G250" s="49"/>
      <c r="H250" s="49"/>
      <c r="I250" s="49"/>
      <c r="J250" s="49"/>
      <c r="K250" s="49"/>
      <c r="L250" s="49"/>
      <c r="M250" s="49"/>
      <c r="N250" s="49"/>
      <c r="O250" s="49"/>
    </row>
    <row r="251" spans="1:15" ht="12.75" hidden="1">
      <c r="A251" s="49"/>
      <c r="B251" s="49"/>
      <c r="C251" s="49"/>
      <c r="D251" s="49"/>
      <c r="E251" s="49"/>
      <c r="F251" s="49"/>
      <c r="G251" s="49"/>
      <c r="H251" s="49"/>
      <c r="I251" s="49"/>
      <c r="J251" s="49"/>
      <c r="K251" s="49"/>
      <c r="L251" s="49"/>
      <c r="M251" s="49"/>
      <c r="N251" s="49"/>
      <c r="O251" s="49"/>
    </row>
    <row r="252" spans="1:15" ht="12.75" hidden="1">
      <c r="A252" s="49"/>
      <c r="B252" s="49"/>
      <c r="C252" s="49"/>
      <c r="D252" s="49"/>
      <c r="E252" s="49"/>
      <c r="F252" s="49"/>
      <c r="G252" s="49"/>
      <c r="H252" s="49"/>
      <c r="I252" s="49"/>
      <c r="J252" s="49"/>
      <c r="K252" s="49"/>
      <c r="L252" s="49"/>
      <c r="M252" s="49"/>
      <c r="N252" s="49"/>
      <c r="O252" s="49"/>
    </row>
    <row r="253" spans="1:15" ht="12.75" hidden="1">
      <c r="A253" s="49"/>
      <c r="B253" s="49"/>
      <c r="C253" s="49"/>
      <c r="D253" s="49"/>
      <c r="E253" s="49"/>
      <c r="F253" s="49"/>
      <c r="G253" s="49"/>
      <c r="H253" s="49"/>
      <c r="I253" s="49"/>
      <c r="J253" s="49"/>
      <c r="K253" s="49"/>
      <c r="L253" s="49"/>
      <c r="M253" s="49"/>
      <c r="N253" s="49"/>
      <c r="O253" s="49"/>
    </row>
    <row r="254" spans="1:15" ht="12.75" hidden="1">
      <c r="A254" s="49"/>
      <c r="B254" s="49"/>
      <c r="C254" s="49"/>
      <c r="D254" s="49"/>
      <c r="E254" s="49"/>
      <c r="F254" s="49"/>
      <c r="G254" s="49"/>
      <c r="H254" s="49"/>
      <c r="I254" s="49"/>
      <c r="J254" s="49"/>
      <c r="K254" s="49"/>
      <c r="L254" s="49"/>
      <c r="M254" s="49"/>
      <c r="N254" s="49"/>
      <c r="O254" s="49"/>
    </row>
    <row r="255" spans="1:15" ht="12.75" hidden="1">
      <c r="A255" s="49"/>
      <c r="B255" s="49"/>
      <c r="C255" s="49"/>
      <c r="D255" s="49"/>
      <c r="E255" s="49"/>
      <c r="F255" s="49"/>
      <c r="G255" s="49"/>
      <c r="H255" s="49"/>
      <c r="I255" s="49"/>
      <c r="J255" s="49"/>
      <c r="K255" s="49"/>
      <c r="L255" s="49"/>
      <c r="M255" s="49"/>
      <c r="N255" s="49"/>
      <c r="O255" s="49"/>
    </row>
    <row r="256" spans="1:15" ht="12.75" hidden="1">
      <c r="A256" s="49"/>
      <c r="B256" s="49"/>
      <c r="C256" s="49"/>
      <c r="D256" s="49"/>
      <c r="E256" s="49"/>
      <c r="F256" s="49"/>
      <c r="G256" s="49"/>
      <c r="H256" s="49"/>
      <c r="I256" s="49"/>
      <c r="J256" s="49"/>
      <c r="K256" s="49"/>
      <c r="L256" s="49"/>
      <c r="M256" s="49"/>
      <c r="N256" s="49"/>
      <c r="O256" s="49"/>
    </row>
    <row r="257" spans="1:15" ht="12.75" hidden="1">
      <c r="A257" s="49"/>
      <c r="B257" s="49"/>
      <c r="C257" s="49"/>
      <c r="D257" s="49"/>
      <c r="E257" s="49"/>
      <c r="F257" s="49"/>
      <c r="G257" s="49"/>
      <c r="H257" s="49"/>
      <c r="I257" s="49"/>
      <c r="J257" s="49"/>
      <c r="K257" s="49"/>
      <c r="L257" s="49"/>
      <c r="M257" s="49"/>
      <c r="N257" s="49"/>
      <c r="O257" s="49"/>
    </row>
    <row r="258" spans="1:15" ht="12.75" hidden="1">
      <c r="A258" s="49"/>
      <c r="B258" s="49"/>
      <c r="C258" s="49"/>
      <c r="D258" s="49"/>
      <c r="E258" s="49"/>
      <c r="F258" s="49"/>
      <c r="G258" s="49"/>
      <c r="H258" s="49"/>
      <c r="I258" s="49"/>
      <c r="J258" s="49"/>
      <c r="K258" s="49"/>
      <c r="L258" s="49"/>
      <c r="M258" s="49"/>
      <c r="N258" s="49"/>
      <c r="O258" s="49"/>
    </row>
    <row r="259" spans="1:15" ht="12.75" hidden="1">
      <c r="A259" s="49"/>
      <c r="B259" s="49"/>
      <c r="C259" s="49"/>
      <c r="D259" s="49"/>
      <c r="E259" s="49"/>
      <c r="F259" s="49"/>
      <c r="G259" s="49"/>
      <c r="H259" s="49"/>
      <c r="I259" s="49"/>
      <c r="J259" s="49"/>
      <c r="K259" s="49"/>
      <c r="L259" s="49"/>
      <c r="M259" s="49"/>
      <c r="N259" s="49"/>
      <c r="O259" s="49"/>
    </row>
    <row r="260" spans="1:15" ht="12.75" hidden="1">
      <c r="A260" s="49"/>
      <c r="B260" s="49"/>
      <c r="C260" s="49"/>
      <c r="D260" s="49"/>
      <c r="E260" s="49"/>
      <c r="F260" s="49"/>
      <c r="G260" s="49"/>
      <c r="H260" s="49"/>
      <c r="I260" s="49"/>
      <c r="J260" s="49"/>
      <c r="K260" s="49"/>
      <c r="L260" s="49"/>
      <c r="M260" s="49"/>
      <c r="N260" s="49"/>
      <c r="O260" s="49"/>
    </row>
    <row r="261" spans="1:15" ht="12.75" hidden="1">
      <c r="A261" s="49"/>
      <c r="B261" s="49"/>
      <c r="C261" s="49"/>
      <c r="D261" s="49"/>
      <c r="E261" s="49"/>
      <c r="F261" s="49"/>
      <c r="G261" s="49"/>
      <c r="H261" s="49"/>
      <c r="I261" s="49"/>
      <c r="J261" s="49"/>
      <c r="K261" s="49"/>
      <c r="L261" s="49"/>
      <c r="M261" s="49"/>
      <c r="N261" s="49"/>
      <c r="O261" s="49"/>
    </row>
    <row r="262" spans="1:15" ht="12.75" hidden="1">
      <c r="A262" s="49"/>
      <c r="B262" s="49"/>
      <c r="C262" s="49"/>
      <c r="D262" s="49"/>
      <c r="E262" s="49"/>
      <c r="F262" s="49"/>
      <c r="G262" s="49"/>
      <c r="H262" s="49"/>
      <c r="I262" s="49"/>
      <c r="J262" s="49"/>
      <c r="K262" s="49"/>
      <c r="L262" s="49"/>
      <c r="M262" s="49"/>
      <c r="N262" s="49"/>
      <c r="O262" s="49"/>
    </row>
    <row r="263" spans="1:15" ht="12.75" hidden="1">
      <c r="A263" s="49"/>
      <c r="B263" s="49"/>
      <c r="C263" s="49"/>
      <c r="D263" s="49"/>
      <c r="E263" s="49"/>
      <c r="F263" s="49"/>
      <c r="G263" s="49"/>
      <c r="H263" s="49"/>
      <c r="I263" s="49"/>
      <c r="J263" s="49"/>
      <c r="K263" s="49"/>
      <c r="L263" s="49"/>
      <c r="M263" s="49"/>
      <c r="N263" s="49"/>
      <c r="O263" s="49"/>
    </row>
    <row r="264" spans="1:15" ht="12.75" hidden="1">
      <c r="A264" s="49"/>
      <c r="B264" s="49"/>
      <c r="C264" s="49"/>
      <c r="D264" s="49"/>
      <c r="E264" s="49"/>
      <c r="F264" s="49"/>
      <c r="G264" s="49"/>
      <c r="H264" s="49"/>
      <c r="I264" s="49"/>
      <c r="J264" s="49"/>
      <c r="K264" s="49"/>
      <c r="L264" s="49"/>
      <c r="M264" s="49"/>
      <c r="N264" s="49"/>
      <c r="O264" s="49"/>
    </row>
    <row r="265" spans="1:15" ht="12.75" hidden="1">
      <c r="A265" s="49"/>
      <c r="B265" s="49"/>
      <c r="C265" s="49"/>
      <c r="D265" s="49"/>
      <c r="E265" s="49"/>
      <c r="F265" s="49"/>
      <c r="G265" s="49"/>
      <c r="H265" s="49"/>
      <c r="I265" s="49"/>
      <c r="J265" s="49"/>
      <c r="K265" s="49"/>
      <c r="L265" s="49"/>
      <c r="M265" s="49"/>
      <c r="N265" s="49"/>
      <c r="O265" s="49"/>
    </row>
    <row r="266" spans="1:15" ht="12.75" hidden="1">
      <c r="A266" s="49"/>
      <c r="B266" s="49"/>
      <c r="C266" s="49"/>
      <c r="D266" s="49"/>
      <c r="E266" s="49"/>
      <c r="F266" s="49"/>
      <c r="G266" s="49"/>
      <c r="H266" s="49"/>
      <c r="I266" s="49"/>
      <c r="J266" s="49"/>
      <c r="K266" s="49"/>
      <c r="L266" s="49"/>
      <c r="M266" s="49"/>
      <c r="N266" s="49"/>
      <c r="O266" s="49"/>
    </row>
    <row r="267" spans="1:15" ht="12.75" hidden="1">
      <c r="A267" s="49"/>
      <c r="B267" s="49"/>
      <c r="C267" s="49"/>
      <c r="D267" s="49"/>
      <c r="E267" s="49"/>
      <c r="F267" s="49"/>
      <c r="G267" s="49"/>
      <c r="H267" s="49"/>
      <c r="I267" s="49"/>
      <c r="J267" s="49"/>
      <c r="K267" s="49"/>
      <c r="L267" s="49"/>
      <c r="M267" s="49"/>
      <c r="N267" s="49"/>
      <c r="O267" s="49"/>
    </row>
    <row r="268" spans="1:15" ht="12.75" hidden="1">
      <c r="A268" s="49"/>
      <c r="B268" s="49"/>
      <c r="C268" s="49"/>
      <c r="D268" s="49"/>
      <c r="E268" s="49"/>
      <c r="F268" s="49"/>
      <c r="G268" s="49"/>
      <c r="H268" s="49"/>
      <c r="I268" s="49"/>
      <c r="J268" s="49"/>
      <c r="K268" s="49"/>
      <c r="L268" s="49"/>
      <c r="M268" s="49"/>
      <c r="N268" s="49"/>
      <c r="O268" s="49"/>
    </row>
    <row r="269" spans="1:15" ht="12.75" hidden="1">
      <c r="A269" s="49"/>
      <c r="B269" s="49"/>
      <c r="C269" s="49"/>
      <c r="D269" s="49"/>
      <c r="E269" s="49"/>
      <c r="F269" s="49"/>
      <c r="G269" s="49"/>
      <c r="H269" s="49"/>
      <c r="I269" s="49"/>
      <c r="J269" s="49"/>
      <c r="K269" s="49"/>
      <c r="L269" s="49"/>
      <c r="M269" s="49"/>
      <c r="N269" s="49"/>
      <c r="O269" s="49"/>
    </row>
    <row r="270" spans="1:15" ht="12.75" hidden="1">
      <c r="A270" s="49"/>
      <c r="B270" s="49"/>
      <c r="C270" s="49"/>
      <c r="D270" s="49"/>
      <c r="E270" s="49"/>
      <c r="F270" s="49"/>
      <c r="G270" s="49"/>
      <c r="H270" s="49"/>
      <c r="I270" s="49"/>
      <c r="J270" s="49"/>
      <c r="K270" s="49"/>
      <c r="L270" s="49"/>
      <c r="M270" s="49"/>
      <c r="N270" s="49"/>
      <c r="O270" s="49"/>
    </row>
    <row r="271" spans="1:15" ht="12.75" hidden="1">
      <c r="A271" s="49"/>
      <c r="B271" s="49"/>
      <c r="C271" s="49"/>
      <c r="D271" s="49"/>
      <c r="E271" s="49"/>
      <c r="F271" s="49"/>
      <c r="G271" s="49"/>
      <c r="H271" s="49"/>
      <c r="I271" s="49"/>
      <c r="J271" s="49"/>
      <c r="K271" s="49"/>
      <c r="L271" s="49"/>
      <c r="M271" s="49"/>
      <c r="N271" s="49"/>
      <c r="O271" s="49"/>
    </row>
    <row r="272" spans="1:15" ht="12.75" hidden="1">
      <c r="A272" s="49"/>
      <c r="B272" s="49"/>
      <c r="C272" s="49"/>
      <c r="D272" s="49"/>
      <c r="E272" s="49"/>
      <c r="F272" s="49"/>
      <c r="G272" s="49"/>
      <c r="H272" s="49"/>
      <c r="I272" s="49"/>
      <c r="J272" s="49"/>
      <c r="K272" s="49"/>
      <c r="L272" s="49"/>
      <c r="M272" s="49"/>
      <c r="N272" s="49"/>
      <c r="O272" s="49"/>
    </row>
    <row r="273" spans="1:15" ht="12.75" hidden="1">
      <c r="A273" s="49"/>
      <c r="B273" s="49"/>
      <c r="C273" s="49"/>
      <c r="D273" s="49"/>
      <c r="E273" s="49"/>
      <c r="F273" s="49"/>
      <c r="G273" s="49"/>
      <c r="H273" s="49"/>
      <c r="I273" s="49"/>
      <c r="J273" s="49"/>
      <c r="K273" s="49"/>
      <c r="L273" s="49"/>
      <c r="M273" s="49"/>
      <c r="N273" s="49"/>
      <c r="O273" s="49"/>
    </row>
    <row r="274" spans="1:15" ht="12.75" hidden="1">
      <c r="A274" s="49"/>
      <c r="B274" s="49"/>
      <c r="C274" s="49"/>
      <c r="D274" s="49"/>
      <c r="E274" s="49"/>
      <c r="F274" s="49"/>
      <c r="G274" s="49"/>
      <c r="H274" s="49"/>
      <c r="I274" s="49"/>
      <c r="J274" s="49"/>
      <c r="K274" s="49"/>
      <c r="L274" s="49"/>
      <c r="M274" s="49"/>
      <c r="N274" s="49"/>
      <c r="O274" s="49"/>
    </row>
    <row r="275" spans="1:15" ht="12.75" hidden="1">
      <c r="A275" s="49"/>
      <c r="B275" s="49"/>
      <c r="C275" s="49"/>
      <c r="D275" s="49"/>
      <c r="E275" s="49"/>
      <c r="F275" s="49"/>
      <c r="G275" s="49"/>
      <c r="H275" s="49"/>
      <c r="I275" s="49"/>
      <c r="J275" s="49"/>
      <c r="K275" s="49"/>
      <c r="L275" s="49"/>
      <c r="M275" s="49"/>
      <c r="N275" s="49"/>
      <c r="O275" s="49"/>
    </row>
    <row r="276" spans="1:15" ht="12.75" hidden="1">
      <c r="A276" s="49"/>
      <c r="B276" s="49"/>
      <c r="C276" s="49"/>
      <c r="D276" s="49"/>
      <c r="E276" s="49"/>
      <c r="F276" s="49"/>
      <c r="G276" s="49"/>
      <c r="H276" s="49"/>
      <c r="I276" s="49"/>
      <c r="J276" s="49"/>
      <c r="K276" s="49"/>
      <c r="L276" s="49"/>
      <c r="M276" s="49"/>
      <c r="N276" s="49"/>
      <c r="O276" s="49"/>
    </row>
    <row r="277" spans="1:15" ht="12.75" hidden="1">
      <c r="A277" s="49"/>
      <c r="B277" s="49"/>
      <c r="C277" s="49"/>
      <c r="D277" s="49"/>
      <c r="E277" s="49"/>
      <c r="F277" s="49"/>
      <c r="G277" s="49"/>
      <c r="H277" s="49"/>
      <c r="I277" s="49"/>
      <c r="J277" s="49"/>
      <c r="K277" s="49"/>
      <c r="L277" s="49"/>
      <c r="M277" s="49"/>
      <c r="N277" s="49"/>
      <c r="O277" s="49"/>
    </row>
    <row r="278" spans="1:15" ht="12.75" hidden="1">
      <c r="A278" s="49"/>
      <c r="B278" s="49"/>
      <c r="C278" s="49"/>
      <c r="D278" s="49"/>
      <c r="E278" s="49"/>
      <c r="F278" s="49"/>
      <c r="G278" s="49"/>
      <c r="H278" s="49"/>
      <c r="I278" s="49"/>
      <c r="J278" s="49"/>
      <c r="K278" s="49"/>
      <c r="L278" s="49"/>
      <c r="M278" s="49"/>
      <c r="N278" s="49"/>
      <c r="O278" s="49"/>
    </row>
    <row r="279" spans="1:15" ht="12.75" hidden="1">
      <c r="A279" s="49"/>
      <c r="B279" s="49"/>
      <c r="C279" s="49"/>
      <c r="D279" s="49"/>
      <c r="E279" s="49"/>
      <c r="F279" s="49"/>
      <c r="G279" s="49"/>
      <c r="H279" s="49"/>
      <c r="I279" s="49"/>
      <c r="J279" s="49"/>
      <c r="K279" s="49"/>
      <c r="L279" s="49"/>
      <c r="M279" s="49"/>
      <c r="N279" s="49"/>
      <c r="O279" s="49"/>
    </row>
    <row r="280" spans="1:15" ht="12.75" hidden="1">
      <c r="A280" s="49"/>
      <c r="B280" s="49"/>
      <c r="C280" s="49"/>
      <c r="D280" s="49"/>
      <c r="E280" s="49"/>
      <c r="F280" s="49"/>
      <c r="G280" s="49"/>
      <c r="H280" s="49"/>
      <c r="I280" s="49"/>
      <c r="J280" s="49"/>
      <c r="K280" s="49"/>
      <c r="L280" s="49"/>
      <c r="M280" s="49"/>
      <c r="N280" s="49"/>
      <c r="O280" s="49"/>
    </row>
    <row r="281" spans="1:15" ht="12.75" hidden="1">
      <c r="A281" s="49"/>
      <c r="B281" s="49"/>
      <c r="C281" s="49"/>
      <c r="D281" s="49"/>
      <c r="E281" s="49"/>
      <c r="F281" s="49"/>
      <c r="G281" s="49"/>
      <c r="H281" s="49"/>
      <c r="I281" s="49"/>
      <c r="J281" s="49"/>
      <c r="K281" s="49"/>
      <c r="L281" s="49"/>
      <c r="M281" s="49"/>
      <c r="N281" s="49"/>
      <c r="O281" s="49"/>
    </row>
    <row r="282" spans="1:15" ht="12.75" hidden="1">
      <c r="A282" s="49"/>
      <c r="B282" s="49"/>
      <c r="C282" s="49"/>
      <c r="D282" s="49"/>
      <c r="E282" s="49"/>
      <c r="F282" s="49"/>
      <c r="G282" s="49"/>
      <c r="H282" s="49"/>
      <c r="I282" s="49"/>
      <c r="J282" s="49"/>
      <c r="K282" s="49"/>
      <c r="L282" s="49"/>
      <c r="M282" s="49"/>
      <c r="N282" s="49"/>
      <c r="O282" s="49"/>
    </row>
    <row r="283" spans="1:15" ht="12.75" hidden="1">
      <c r="A283" s="49"/>
      <c r="B283" s="49"/>
      <c r="C283" s="49"/>
      <c r="D283" s="49"/>
      <c r="E283" s="49"/>
      <c r="F283" s="49"/>
      <c r="G283" s="49"/>
      <c r="H283" s="49"/>
      <c r="I283" s="49"/>
      <c r="J283" s="49"/>
      <c r="K283" s="49"/>
      <c r="L283" s="49"/>
      <c r="M283" s="49"/>
      <c r="N283" s="49"/>
      <c r="O283" s="49"/>
    </row>
    <row r="284" spans="1:15" ht="12.75" hidden="1">
      <c r="A284" s="49"/>
      <c r="B284" s="49"/>
      <c r="C284" s="49"/>
      <c r="D284" s="49"/>
      <c r="E284" s="49"/>
      <c r="F284" s="49"/>
      <c r="G284" s="49"/>
      <c r="H284" s="49"/>
      <c r="I284" s="49"/>
      <c r="J284" s="49"/>
      <c r="K284" s="49"/>
      <c r="L284" s="49"/>
      <c r="M284" s="49"/>
      <c r="N284" s="49"/>
      <c r="O284" s="49"/>
    </row>
    <row r="285" spans="1:15" ht="12.75" hidden="1">
      <c r="A285" s="49"/>
      <c r="B285" s="49"/>
      <c r="C285" s="49"/>
      <c r="D285" s="49"/>
      <c r="E285" s="49"/>
      <c r="F285" s="49"/>
      <c r="G285" s="49"/>
      <c r="H285" s="49"/>
      <c r="I285" s="49"/>
      <c r="J285" s="49"/>
      <c r="K285" s="49"/>
      <c r="L285" s="49"/>
      <c r="M285" s="49"/>
      <c r="N285" s="49"/>
      <c r="O285" s="49"/>
    </row>
    <row r="286" spans="1:15" ht="12.75" hidden="1">
      <c r="A286" s="49"/>
      <c r="B286" s="49"/>
      <c r="C286" s="49"/>
      <c r="D286" s="49"/>
      <c r="E286" s="49"/>
      <c r="F286" s="49"/>
      <c r="G286" s="49"/>
      <c r="H286" s="49"/>
      <c r="I286" s="49"/>
      <c r="J286" s="49"/>
      <c r="K286" s="49"/>
      <c r="L286" s="49"/>
      <c r="M286" s="49"/>
      <c r="N286" s="49"/>
      <c r="O286" s="49"/>
    </row>
    <row r="287" spans="1:15" ht="12.75" hidden="1">
      <c r="A287" s="49"/>
      <c r="B287" s="49"/>
      <c r="C287" s="49"/>
      <c r="D287" s="49"/>
      <c r="E287" s="49"/>
      <c r="F287" s="49"/>
      <c r="G287" s="49"/>
      <c r="H287" s="49"/>
      <c r="I287" s="49"/>
      <c r="J287" s="49"/>
      <c r="K287" s="49"/>
      <c r="L287" s="49"/>
      <c r="M287" s="49"/>
      <c r="N287" s="49"/>
      <c r="O287" s="49"/>
    </row>
    <row r="288" spans="1:15" ht="12.75" hidden="1">
      <c r="A288" s="49"/>
      <c r="B288" s="49"/>
      <c r="C288" s="49"/>
      <c r="D288" s="49"/>
      <c r="E288" s="49"/>
      <c r="F288" s="49"/>
      <c r="G288" s="49"/>
      <c r="H288" s="49"/>
      <c r="I288" s="49"/>
      <c r="J288" s="49"/>
      <c r="K288" s="49"/>
      <c r="L288" s="49"/>
      <c r="M288" s="49"/>
      <c r="N288" s="49"/>
      <c r="O288" s="49"/>
    </row>
    <row r="289" spans="1:15" ht="12.75" hidden="1">
      <c r="A289" s="49"/>
      <c r="B289" s="49"/>
      <c r="C289" s="49"/>
      <c r="D289" s="49"/>
      <c r="E289" s="49"/>
      <c r="F289" s="49"/>
      <c r="G289" s="49"/>
      <c r="H289" s="49"/>
      <c r="I289" s="49"/>
      <c r="J289" s="49"/>
      <c r="K289" s="49"/>
      <c r="L289" s="49"/>
      <c r="M289" s="49"/>
      <c r="N289" s="49"/>
      <c r="O289" s="49"/>
    </row>
    <row r="290" spans="1:15" ht="12.75" hidden="1">
      <c r="A290" s="49"/>
      <c r="B290" s="49"/>
      <c r="C290" s="49"/>
      <c r="D290" s="49"/>
      <c r="E290" s="49"/>
      <c r="F290" s="49"/>
      <c r="G290" s="49"/>
      <c r="H290" s="49"/>
      <c r="I290" s="49"/>
      <c r="J290" s="49"/>
      <c r="K290" s="49"/>
      <c r="L290" s="49"/>
      <c r="M290" s="49"/>
      <c r="N290" s="49"/>
      <c r="O290" s="49"/>
    </row>
    <row r="291" spans="1:15" ht="12.75" hidden="1">
      <c r="A291" s="49"/>
      <c r="B291" s="49"/>
      <c r="C291" s="49"/>
      <c r="D291" s="49"/>
      <c r="E291" s="49"/>
      <c r="F291" s="49"/>
      <c r="G291" s="49"/>
      <c r="H291" s="49"/>
      <c r="I291" s="49"/>
      <c r="J291" s="49"/>
      <c r="K291" s="49"/>
      <c r="L291" s="49"/>
      <c r="M291" s="49"/>
      <c r="N291" s="49"/>
      <c r="O291" s="49"/>
    </row>
    <row r="292" spans="1:15" ht="12.75" hidden="1">
      <c r="A292" s="49"/>
      <c r="B292" s="49"/>
      <c r="C292" s="49"/>
      <c r="D292" s="49"/>
      <c r="E292" s="49"/>
      <c r="F292" s="49"/>
      <c r="G292" s="49"/>
      <c r="H292" s="49"/>
      <c r="I292" s="49"/>
      <c r="J292" s="49"/>
      <c r="K292" s="49"/>
      <c r="L292" s="49"/>
      <c r="M292" s="49"/>
      <c r="N292" s="49"/>
      <c r="O292" s="49"/>
    </row>
    <row r="293" spans="1:15" ht="12.75" hidden="1">
      <c r="A293" s="49"/>
      <c r="B293" s="49"/>
      <c r="C293" s="49"/>
      <c r="D293" s="49"/>
      <c r="E293" s="49"/>
      <c r="F293" s="49"/>
      <c r="G293" s="49"/>
      <c r="H293" s="49"/>
      <c r="I293" s="49"/>
      <c r="J293" s="49"/>
      <c r="K293" s="49"/>
      <c r="L293" s="49"/>
      <c r="M293" s="49"/>
      <c r="N293" s="49"/>
      <c r="O293" s="49"/>
    </row>
    <row r="294" spans="1:15" ht="12.75" hidden="1">
      <c r="A294" s="49"/>
      <c r="B294" s="49"/>
      <c r="C294" s="49"/>
      <c r="D294" s="49"/>
      <c r="E294" s="49"/>
      <c r="F294" s="49"/>
      <c r="G294" s="49"/>
      <c r="H294" s="49"/>
      <c r="I294" s="49"/>
      <c r="J294" s="49"/>
      <c r="K294" s="49"/>
      <c r="L294" s="49"/>
      <c r="M294" s="49"/>
      <c r="N294" s="49"/>
      <c r="O294" s="49"/>
    </row>
    <row r="295" spans="1:15" ht="12.75" hidden="1">
      <c r="A295" s="49"/>
      <c r="B295" s="49"/>
      <c r="C295" s="49"/>
      <c r="D295" s="49"/>
      <c r="E295" s="49"/>
      <c r="F295" s="49"/>
      <c r="G295" s="49"/>
      <c r="H295" s="49"/>
      <c r="I295" s="49"/>
      <c r="J295" s="49"/>
      <c r="K295" s="49"/>
      <c r="L295" s="49"/>
      <c r="M295" s="49"/>
      <c r="N295" s="49"/>
      <c r="O295" s="49"/>
    </row>
    <row r="296" spans="1:15" ht="12.75" hidden="1">
      <c r="A296" s="49"/>
      <c r="B296" s="49"/>
      <c r="C296" s="49"/>
      <c r="D296" s="49"/>
      <c r="E296" s="49"/>
      <c r="F296" s="49"/>
      <c r="G296" s="49"/>
      <c r="H296" s="49"/>
      <c r="I296" s="49"/>
      <c r="J296" s="49"/>
      <c r="K296" s="49"/>
      <c r="L296" s="49"/>
      <c r="M296" s="49"/>
      <c r="N296" s="49"/>
      <c r="O296" s="49"/>
    </row>
    <row r="297" spans="1:15" ht="12.75" hidden="1">
      <c r="A297" s="49"/>
      <c r="B297" s="49"/>
      <c r="C297" s="49"/>
      <c r="D297" s="49"/>
      <c r="E297" s="49"/>
      <c r="F297" s="49"/>
      <c r="G297" s="49"/>
      <c r="H297" s="49"/>
      <c r="I297" s="49"/>
      <c r="J297" s="49"/>
      <c r="K297" s="49"/>
      <c r="L297" s="49"/>
      <c r="M297" s="49"/>
      <c r="N297" s="49"/>
      <c r="O297" s="49"/>
    </row>
    <row r="298" spans="1:15" ht="12.75" hidden="1">
      <c r="A298" s="49"/>
      <c r="B298" s="49"/>
      <c r="C298" s="49"/>
      <c r="D298" s="49"/>
      <c r="E298" s="49"/>
      <c r="F298" s="49"/>
      <c r="G298" s="49"/>
      <c r="H298" s="49"/>
      <c r="I298" s="49"/>
      <c r="J298" s="49"/>
      <c r="K298" s="49"/>
      <c r="L298" s="49"/>
      <c r="M298" s="49"/>
      <c r="N298" s="49"/>
      <c r="O298" s="49"/>
    </row>
    <row r="299" spans="1:15" ht="12.75" hidden="1">
      <c r="A299" s="49"/>
      <c r="B299" s="49"/>
      <c r="C299" s="49"/>
      <c r="D299" s="49"/>
      <c r="E299" s="49"/>
      <c r="F299" s="49"/>
      <c r="G299" s="49"/>
      <c r="H299" s="49"/>
      <c r="I299" s="49"/>
      <c r="J299" s="49"/>
      <c r="K299" s="49"/>
      <c r="L299" s="49"/>
      <c r="M299" s="49"/>
      <c r="N299" s="49"/>
      <c r="O299" s="49"/>
    </row>
    <row r="300" spans="1:15" ht="12.75" hidden="1">
      <c r="A300" s="49"/>
      <c r="B300" s="49"/>
      <c r="C300" s="49"/>
      <c r="D300" s="49"/>
      <c r="E300" s="49"/>
      <c r="F300" s="49"/>
      <c r="G300" s="49"/>
      <c r="H300" s="49"/>
      <c r="I300" s="49"/>
      <c r="J300" s="49"/>
      <c r="K300" s="49"/>
      <c r="L300" s="49"/>
      <c r="M300" s="49"/>
      <c r="N300" s="49"/>
      <c r="O300" s="49"/>
    </row>
    <row r="301" spans="1:15" ht="12.75" hidden="1">
      <c r="A301" s="49"/>
      <c r="B301" s="49"/>
      <c r="C301" s="49"/>
      <c r="D301" s="49"/>
      <c r="E301" s="49"/>
      <c r="F301" s="49"/>
      <c r="G301" s="49"/>
      <c r="H301" s="49"/>
      <c r="I301" s="49"/>
      <c r="J301" s="49"/>
      <c r="K301" s="49"/>
      <c r="L301" s="49"/>
      <c r="M301" s="49"/>
      <c r="N301" s="49"/>
      <c r="O301" s="49"/>
    </row>
    <row r="302" spans="1:15" ht="12.75" hidden="1">
      <c r="A302" s="49"/>
      <c r="B302" s="49"/>
      <c r="C302" s="49"/>
      <c r="D302" s="49"/>
      <c r="E302" s="49"/>
      <c r="F302" s="49"/>
      <c r="G302" s="49"/>
      <c r="H302" s="49"/>
      <c r="I302" s="49"/>
      <c r="J302" s="49"/>
      <c r="K302" s="49"/>
      <c r="L302" s="49"/>
      <c r="M302" s="49"/>
      <c r="N302" s="49"/>
      <c r="O302" s="49"/>
    </row>
    <row r="303" spans="1:15" ht="12.75" hidden="1">
      <c r="A303" s="49"/>
      <c r="B303" s="49"/>
      <c r="C303" s="49"/>
      <c r="D303" s="49"/>
      <c r="E303" s="49"/>
      <c r="F303" s="49"/>
      <c r="G303" s="49"/>
      <c r="H303" s="49"/>
      <c r="I303" s="49"/>
      <c r="J303" s="49"/>
      <c r="K303" s="49"/>
      <c r="L303" s="49"/>
      <c r="M303" s="49"/>
      <c r="N303" s="49"/>
      <c r="O303" s="49"/>
    </row>
    <row r="304" spans="1:15" ht="12.75" hidden="1">
      <c r="A304" s="49"/>
      <c r="B304" s="49"/>
      <c r="C304" s="49"/>
      <c r="D304" s="49"/>
      <c r="E304" s="49"/>
      <c r="F304" s="49"/>
      <c r="G304" s="49"/>
      <c r="H304" s="49"/>
      <c r="I304" s="49"/>
      <c r="J304" s="49"/>
      <c r="K304" s="49"/>
      <c r="L304" s="49"/>
      <c r="M304" s="49"/>
      <c r="N304" s="49"/>
      <c r="O304" s="49"/>
    </row>
    <row r="305" spans="1:15" ht="12.75" hidden="1">
      <c r="A305" s="49"/>
      <c r="B305" s="49"/>
      <c r="C305" s="49"/>
      <c r="D305" s="49"/>
      <c r="E305" s="49"/>
      <c r="F305" s="49"/>
      <c r="G305" s="49"/>
      <c r="H305" s="49"/>
      <c r="I305" s="49"/>
      <c r="J305" s="49"/>
      <c r="K305" s="49"/>
      <c r="L305" s="49"/>
      <c r="M305" s="49"/>
      <c r="N305" s="49"/>
      <c r="O305" s="49"/>
    </row>
    <row r="306" spans="1:15" ht="12.75" hidden="1">
      <c r="A306" s="49"/>
      <c r="B306" s="49"/>
      <c r="C306" s="49"/>
      <c r="D306" s="49"/>
      <c r="E306" s="49"/>
      <c r="F306" s="49"/>
      <c r="G306" s="49"/>
      <c r="H306" s="49"/>
      <c r="I306" s="49"/>
      <c r="J306" s="49"/>
      <c r="K306" s="49"/>
      <c r="L306" s="49"/>
      <c r="M306" s="49"/>
      <c r="N306" s="49"/>
      <c r="O306" s="49"/>
    </row>
    <row r="307" spans="1:15" ht="12.75" hidden="1">
      <c r="A307" s="49"/>
      <c r="B307" s="49"/>
      <c r="C307" s="49"/>
      <c r="D307" s="49"/>
      <c r="E307" s="49"/>
      <c r="F307" s="49"/>
      <c r="G307" s="49"/>
      <c r="H307" s="49"/>
      <c r="I307" s="49"/>
      <c r="J307" s="49"/>
      <c r="K307" s="49"/>
      <c r="L307" s="49"/>
      <c r="M307" s="49"/>
      <c r="N307" s="49"/>
      <c r="O307" s="49"/>
    </row>
    <row r="308" spans="1:15" ht="12.75" hidden="1">
      <c r="A308" s="49"/>
      <c r="B308" s="49"/>
      <c r="C308" s="49"/>
      <c r="D308" s="49"/>
      <c r="E308" s="49"/>
      <c r="F308" s="49"/>
      <c r="G308" s="49"/>
      <c r="H308" s="49"/>
      <c r="I308" s="49"/>
      <c r="J308" s="49"/>
      <c r="K308" s="49"/>
      <c r="L308" s="49"/>
      <c r="M308" s="49"/>
      <c r="N308" s="49"/>
      <c r="O308" s="49"/>
    </row>
    <row r="309" spans="1:15" ht="12.75" hidden="1">
      <c r="A309" s="49"/>
      <c r="B309" s="49"/>
      <c r="C309" s="49"/>
      <c r="D309" s="49"/>
      <c r="E309" s="49"/>
      <c r="F309" s="49"/>
      <c r="G309" s="49"/>
      <c r="H309" s="49"/>
      <c r="I309" s="49"/>
      <c r="J309" s="49"/>
      <c r="K309" s="49"/>
      <c r="L309" s="49"/>
      <c r="M309" s="49"/>
      <c r="N309" s="49"/>
      <c r="O309" s="49"/>
    </row>
  </sheetData>
  <mergeCells count="49">
    <mergeCell ref="B24:N24"/>
    <mergeCell ref="B32:N32"/>
    <mergeCell ref="B164:N164"/>
    <mergeCell ref="B101:N101"/>
    <mergeCell ref="B102:N102"/>
    <mergeCell ref="B115:N115"/>
    <mergeCell ref="B69:N69"/>
    <mergeCell ref="B56:N56"/>
    <mergeCell ref="B131:N131"/>
    <mergeCell ref="B71:N71"/>
    <mergeCell ref="B84:N84"/>
    <mergeCell ref="B118:N118"/>
    <mergeCell ref="B86:N86"/>
    <mergeCell ref="B163:N163"/>
    <mergeCell ref="B100:N100"/>
    <mergeCell ref="B117:N117"/>
    <mergeCell ref="B161:N161"/>
    <mergeCell ref="B146:N146"/>
    <mergeCell ref="B87:N87"/>
    <mergeCell ref="B165:N165"/>
    <mergeCell ref="B132:N132"/>
    <mergeCell ref="B162:N162"/>
    <mergeCell ref="B145:N145"/>
    <mergeCell ref="B147:N147"/>
    <mergeCell ref="B70:N70"/>
    <mergeCell ref="B46:N46"/>
    <mergeCell ref="B47:N47"/>
    <mergeCell ref="B48:N48"/>
    <mergeCell ref="B52:N52"/>
    <mergeCell ref="B51:N51"/>
    <mergeCell ref="B49:N49"/>
    <mergeCell ref="B50:N50"/>
    <mergeCell ref="B53:N53"/>
    <mergeCell ref="B7:N7"/>
    <mergeCell ref="B8:N8"/>
    <mergeCell ref="B9:N9"/>
    <mergeCell ref="B12:N12"/>
    <mergeCell ref="B13:N13"/>
    <mergeCell ref="B14:N14"/>
    <mergeCell ref="B15:N15"/>
    <mergeCell ref="B19:N19"/>
    <mergeCell ref="B21:N21"/>
    <mergeCell ref="B22:N22"/>
    <mergeCell ref="B23:N23"/>
    <mergeCell ref="B20:N20"/>
    <mergeCell ref="B25:N25"/>
    <mergeCell ref="B26:N26"/>
    <mergeCell ref="B27:N27"/>
    <mergeCell ref="B28:N28"/>
  </mergeCells>
  <printOptions horizontalCentered="1"/>
  <pageMargins left="0.1968503937007874" right="0.1968503937007874" top="0.3937007874015748" bottom="0.5905511811023623" header="0.5118110236220472" footer="0.5118110236220472"/>
  <pageSetup horizontalDpi="600" verticalDpi="600" orientation="portrait" paperSize="9" scale="90" r:id="rId3"/>
  <headerFooter alignWithMargins="0">
    <oddFooter>&amp;R&amp;P di &amp;N</oddFooter>
  </headerFooter>
  <rowBreaks count="4" manualBreakCount="4">
    <brk id="30" max="255" man="1"/>
    <brk id="69" max="255" man="1"/>
    <brk id="100" max="255" man="1"/>
    <brk id="13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Giulio</dc:creator>
  <cp:keywords/>
  <dc:description/>
  <cp:lastModifiedBy>a</cp:lastModifiedBy>
  <cp:lastPrinted>2005-08-28T16:44:42Z</cp:lastPrinted>
  <dcterms:created xsi:type="dcterms:W3CDTF">2005-06-25T15:15:24Z</dcterms:created>
  <dcterms:modified xsi:type="dcterms:W3CDTF">2008-09-14T14:08:20Z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