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7935" activeTab="0"/>
  </bookViews>
  <sheets>
    <sheet name="criteri" sheetId="1" r:id="rId1"/>
    <sheet name="Foglio2" sheetId="2" r:id="rId2"/>
    <sheet name="Foglio3" sheetId="3" state="hidden" r:id="rId3"/>
  </sheets>
  <definedNames>
    <definedName name="CRITERIA">'criteri'!$A$7</definedName>
    <definedName name="SCOMPONI">'criteri'!$O$66</definedName>
    <definedName name="SCOMPOSIZIONE">'criteri'!$B$75</definedName>
  </definedNames>
  <calcPr fullCalcOnLoad="1"/>
</workbook>
</file>

<file path=xl/sharedStrings.xml><?xml version="1.0" encoding="utf-8"?>
<sst xmlns="http://schemas.openxmlformats.org/spreadsheetml/2006/main" count="83" uniqueCount="39">
  <si>
    <t>Scrivi un numero nella casella accanto e premi invio:</t>
  </si>
  <si>
    <t>perché</t>
  </si>
  <si>
    <t>DIVISIBILE per 2</t>
  </si>
  <si>
    <t>DIVISIBILE per 3</t>
  </si>
  <si>
    <t>DIVISIBILE per 4</t>
  </si>
  <si>
    <t>DIVISIBILE per 5</t>
  </si>
  <si>
    <t>DIVISIBILE per 6</t>
  </si>
  <si>
    <t>DIVISIBILE per 7</t>
  </si>
  <si>
    <t>DIVISIBILE per 8</t>
  </si>
  <si>
    <t>DIVISIBILE per 9</t>
  </si>
  <si>
    <t>DIVISIBILE per 10</t>
  </si>
  <si>
    <t>DIVISIBILE per 11</t>
  </si>
  <si>
    <t>DIVISIBILE per 12</t>
  </si>
  <si>
    <t>DIVISIBILE per 13</t>
  </si>
  <si>
    <t>DIVISIBILE per 14</t>
  </si>
  <si>
    <t>DIVISIBILE per 15</t>
  </si>
  <si>
    <t>DIVISIBILE per 17</t>
  </si>
  <si>
    <t>DIVISIBILE per 18</t>
  </si>
  <si>
    <t>DIVISIBILE per 19</t>
  </si>
  <si>
    <t>DIVISIBILE per 20</t>
  </si>
  <si>
    <t>DIVISIBILE per 21</t>
  </si>
  <si>
    <t>DIVISIBILE per 22</t>
  </si>
  <si>
    <t>DIVISIBILE per 23</t>
  </si>
  <si>
    <t>DIVISIBILE per 24</t>
  </si>
  <si>
    <t>DIVISIBILE per 25</t>
  </si>
  <si>
    <t>non è</t>
  </si>
  <si>
    <t>è</t>
  </si>
  <si>
    <t xml:space="preserve">Inserisci </t>
  </si>
  <si>
    <t>Non è/è</t>
  </si>
  <si>
    <t>nella colonna D</t>
  </si>
  <si>
    <t>VAI ALLE RISPOSTE</t>
  </si>
  <si>
    <t>SCOMPOSIZIONE</t>
  </si>
  <si>
    <t>SU</t>
  </si>
  <si>
    <t>HAI RISPOSTO IN MODO CORRETTO A</t>
  </si>
  <si>
    <t>:</t>
  </si>
  <si>
    <t>x</t>
  </si>
  <si>
    <t>100=</t>
  </si>
  <si>
    <t>CALCOLA LA PARCENTUALE (Inserisci il numero di risposte giuste nella casella bianca</t>
  </si>
  <si>
    <t>INDIETRO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</si>
</sst>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2"/>
      <color indexed="10"/>
      <name val="Comic Sans MS"/>
      <family val="4"/>
    </font>
    <font>
      <sz val="10"/>
      <name val="Comic Sans MS"/>
      <family val="4"/>
    </font>
    <font>
      <b/>
      <sz val="11"/>
      <color indexed="18"/>
      <name val="Comic Sans MS"/>
      <family val="4"/>
    </font>
    <font>
      <sz val="20"/>
      <color indexed="10"/>
      <name val="Comic Sans MS"/>
      <family val="4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color indexed="8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2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Comic Sans MS"/>
      <family val="4"/>
    </font>
    <font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0" xfId="0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/>
      <protection hidden="1"/>
    </xf>
    <xf numFmtId="0" fontId="9" fillId="5" borderId="2" xfId="0" applyFont="1" applyFill="1" applyBorder="1" applyAlignment="1" applyProtection="1">
      <alignment/>
      <protection hidden="1" locked="0"/>
    </xf>
    <xf numFmtId="0" fontId="12" fillId="4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5" fillId="4" borderId="3" xfId="0" applyFont="1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 locked="0"/>
    </xf>
    <xf numFmtId="0" fontId="0" fillId="7" borderId="4" xfId="0" applyFill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9" fontId="7" fillId="5" borderId="0" xfId="0" applyNumberFormat="1" applyFont="1" applyFill="1" applyAlignment="1" applyProtection="1">
      <alignment horizontal="left"/>
      <protection hidden="1" locked="0"/>
    </xf>
    <xf numFmtId="0" fontId="7" fillId="5" borderId="0" xfId="0" applyFont="1" applyFill="1" applyAlignment="1" applyProtection="1">
      <alignment/>
      <protection hidden="1"/>
    </xf>
    <xf numFmtId="0" fontId="16" fillId="0" borderId="0" xfId="15" applyFont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1" fillId="5" borderId="0" xfId="0" applyFont="1" applyFill="1" applyAlignment="1" applyProtection="1">
      <alignment/>
      <protection hidden="1"/>
    </xf>
    <xf numFmtId="0" fontId="11" fillId="5" borderId="0" xfId="0" applyFont="1" applyFill="1" applyAlignment="1" applyProtection="1">
      <alignment horizontal="left"/>
      <protection hidden="1"/>
    </xf>
    <xf numFmtId="9" fontId="11" fillId="5" borderId="0" xfId="19" applyFont="1" applyFill="1" applyAlignment="1" applyProtection="1">
      <alignment/>
      <protection hidden="1"/>
    </xf>
    <xf numFmtId="0" fontId="11" fillId="5" borderId="0" xfId="0" applyFont="1" applyFill="1" applyAlignment="1" applyProtection="1">
      <alignment/>
      <protection hidden="1" locked="0"/>
    </xf>
    <xf numFmtId="0" fontId="16" fillId="0" borderId="0" xfId="15" applyFont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RITER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RITER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4" width="10.7109375" style="0" customWidth="1"/>
    <col min="5" max="5" width="18.57421875" style="0" customWidth="1"/>
    <col min="6" max="6" width="10.8515625" style="0" customWidth="1"/>
    <col min="7" max="8" width="9.140625" style="0" hidden="1" customWidth="1"/>
    <col min="9" max="9" width="64.00390625" style="0" hidden="1" customWidth="1"/>
    <col min="10" max="13" width="9.140625" style="0" hidden="1" customWidth="1"/>
    <col min="14" max="14" width="0" style="0" hidden="1" customWidth="1"/>
    <col min="16" max="16" width="5.8515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O1" s="2"/>
      <c r="P1" s="2"/>
      <c r="Q1" s="2"/>
    </row>
    <row r="2" spans="1:1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2"/>
      <c r="P2" s="2"/>
      <c r="Q2" s="2"/>
    </row>
    <row r="3" spans="1:17" ht="27.75" customHeight="1" thickBot="1">
      <c r="A3" s="3" t="s">
        <v>0</v>
      </c>
      <c r="B3" s="3"/>
      <c r="C3" s="4"/>
      <c r="D3" s="5"/>
      <c r="E3" s="5"/>
      <c r="F3" s="6">
        <v>21</v>
      </c>
      <c r="G3" s="7"/>
      <c r="H3" s="2"/>
      <c r="I3" s="2"/>
      <c r="J3" s="2"/>
      <c r="K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2"/>
      <c r="P4" s="2"/>
      <c r="Q4" s="2"/>
    </row>
    <row r="5" spans="1:17" ht="15">
      <c r="A5" s="8" t="s">
        <v>27</v>
      </c>
      <c r="B5" s="9" t="s">
        <v>28</v>
      </c>
      <c r="C5" s="8" t="s">
        <v>29</v>
      </c>
      <c r="D5" s="8"/>
      <c r="E5" s="2"/>
      <c r="F5" s="2"/>
      <c r="G5" s="2"/>
      <c r="H5" s="2"/>
      <c r="I5" s="2"/>
      <c r="J5" s="2"/>
      <c r="K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2"/>
      <c r="P6" s="2"/>
      <c r="Q6" s="2"/>
    </row>
    <row r="7" spans="1:17" ht="22.5">
      <c r="A7" s="2"/>
      <c r="B7" s="2"/>
      <c r="C7" s="10">
        <f aca="true" t="shared" si="0" ref="C7:C29">$F$3</f>
        <v>21</v>
      </c>
      <c r="D7" s="14" t="s">
        <v>26</v>
      </c>
      <c r="E7" s="11" t="s">
        <v>2</v>
      </c>
      <c r="F7" s="15" t="s">
        <v>1</v>
      </c>
      <c r="G7" s="12" t="str">
        <f>IF(MOD(C7,2)=0," è DIVISIBILE per 2, perché l'ultima cifra è pari"," NON è divisibile per 2")</f>
        <v> NON è divisibile per 2</v>
      </c>
      <c r="H7" s="11"/>
      <c r="I7" s="11"/>
      <c r="J7" s="2">
        <f>IF(IF(MOD(C7,2)=0,D7="è"),1,0)</f>
        <v>0</v>
      </c>
      <c r="K7" s="2">
        <f>IF(MOD(C7,2)=0,1,0)</f>
        <v>0</v>
      </c>
      <c r="O7" s="2"/>
      <c r="P7" s="2"/>
      <c r="Q7" s="2"/>
    </row>
    <row r="8" spans="1:17" ht="22.5">
      <c r="A8" s="2"/>
      <c r="B8" s="2"/>
      <c r="C8" s="10">
        <f t="shared" si="0"/>
        <v>21</v>
      </c>
      <c r="D8" s="14" t="s">
        <v>25</v>
      </c>
      <c r="E8" s="11" t="s">
        <v>3</v>
      </c>
      <c r="F8" s="15" t="s">
        <v>1</v>
      </c>
      <c r="G8" s="12" t="str">
        <f>IF(MOD(C8,3)=0," è DIVISIBILE per 3, perché la somma delle cifre è un multiplo di 3"," NON è divisibile per 3")</f>
        <v> è DIVISIBILE per 3, perché la somma delle cifre è un multiplo di 3</v>
      </c>
      <c r="H8" s="13"/>
      <c r="I8" s="13"/>
      <c r="J8" s="2">
        <f>IF(IF(MOD(C8,3)=0,D8="è"),1,0)</f>
        <v>0</v>
      </c>
      <c r="K8" s="2">
        <f>IF(MOD(C8,3)=0,1,0)</f>
        <v>1</v>
      </c>
      <c r="O8" s="2"/>
      <c r="P8" s="2"/>
      <c r="Q8" s="2"/>
    </row>
    <row r="9" spans="1:17" ht="22.5">
      <c r="A9" s="2"/>
      <c r="B9" s="2"/>
      <c r="C9" s="10">
        <f t="shared" si="0"/>
        <v>21</v>
      </c>
      <c r="D9" s="14" t="s">
        <v>26</v>
      </c>
      <c r="E9" s="11" t="s">
        <v>4</v>
      </c>
      <c r="F9" s="15" t="s">
        <v>1</v>
      </c>
      <c r="G9" s="12" t="str">
        <f>IF(MOD(C9,4)=0," è DIVISIBILE per 4, perché le ultime due cifre sono un multiplo di 4"," NON è divisibile per 4")</f>
        <v> NON è divisibile per 4</v>
      </c>
      <c r="H9" s="13"/>
      <c r="I9" s="13"/>
      <c r="J9" s="2">
        <f>IF(IF(MOD(C9,4)=0,D9="è"),1,0)</f>
        <v>0</v>
      </c>
      <c r="K9" s="2">
        <f>IF(MOD(C9,4)=0,1,0)</f>
        <v>0</v>
      </c>
      <c r="O9" s="2"/>
      <c r="P9" s="2"/>
      <c r="Q9" s="2"/>
    </row>
    <row r="10" spans="1:17" ht="22.5">
      <c r="A10" s="2"/>
      <c r="B10" s="2"/>
      <c r="C10" s="10">
        <f t="shared" si="0"/>
        <v>21</v>
      </c>
      <c r="D10" s="14" t="s">
        <v>25</v>
      </c>
      <c r="E10" s="11" t="s">
        <v>5</v>
      </c>
      <c r="F10" s="15" t="s">
        <v>1</v>
      </c>
      <c r="G10" s="12" t="str">
        <f>IF(MOD(C10,5)=0," è DIVISIBILE per 5, perché l'ultima cifra è 0 o 5"," NON è divisibile per 5")</f>
        <v> NON è divisibile per 5</v>
      </c>
      <c r="H10" s="13"/>
      <c r="I10" s="13"/>
      <c r="J10" s="2">
        <f>IF(IF(MOD(C10,5)=0,D10="è"),1,0)</f>
        <v>0</v>
      </c>
      <c r="K10" s="2">
        <f>IF(MOD(C10,5)=0,1,0)</f>
        <v>0</v>
      </c>
      <c r="O10" s="2"/>
      <c r="P10" s="2"/>
      <c r="Q10" s="2"/>
    </row>
    <row r="11" spans="1:17" ht="22.5">
      <c r="A11" s="2"/>
      <c r="B11" s="2"/>
      <c r="C11" s="10">
        <f t="shared" si="0"/>
        <v>21</v>
      </c>
      <c r="D11" s="14" t="s">
        <v>26</v>
      </c>
      <c r="E11" s="11" t="s">
        <v>6</v>
      </c>
      <c r="F11" s="15" t="s">
        <v>1</v>
      </c>
      <c r="G11" s="12" t="str">
        <f>IF(MOD(C11,6)=0," è DIVISIBILE per 6, perché è divisibile per 2 e per 3"," NON è divisibile per 6")</f>
        <v> NON è divisibile per 6</v>
      </c>
      <c r="H11" s="13"/>
      <c r="I11" s="13"/>
      <c r="J11" s="2">
        <f>IF(IF(MOD(C11,6)=0,D11="è"),1,0)</f>
        <v>0</v>
      </c>
      <c r="K11" s="2">
        <f>IF(MOD(C11,6)=0,1,0)</f>
        <v>0</v>
      </c>
      <c r="O11" s="2"/>
      <c r="P11" s="2"/>
      <c r="Q11" s="2"/>
    </row>
    <row r="12" spans="1:17" ht="22.5">
      <c r="A12" s="2"/>
      <c r="B12" s="2"/>
      <c r="C12" s="10">
        <f t="shared" si="0"/>
        <v>21</v>
      </c>
      <c r="D12" s="14" t="s">
        <v>26</v>
      </c>
      <c r="E12" s="11" t="s">
        <v>7</v>
      </c>
      <c r="F12" s="15" t="s">
        <v>1</v>
      </c>
      <c r="G12" s="12" t="str">
        <f>IF(MOD(C12,7)=0," è DIVISIBILE per 7,la differenza del numero ottenuto escludendo la cifra delle unità e il doppio della cifra delle unità è 0, 7 o un multiplo di 7"," NON è divisibile per 7")</f>
        <v> è DIVISIBILE per 7,la differenza del numero ottenuto escludendo la cifra delle unità e il doppio della cifra delle unità è 0, 7 o un multiplo di 7</v>
      </c>
      <c r="H12" s="13"/>
      <c r="I12" s="13"/>
      <c r="J12" s="2">
        <f>IF(IF(MOD(C12,7)=0,D12="è"),1,0)</f>
        <v>1</v>
      </c>
      <c r="K12" s="2">
        <f>IF(MOD(C12,7)=0,1,0)</f>
        <v>1</v>
      </c>
      <c r="O12" s="2"/>
      <c r="P12" s="2"/>
      <c r="Q12" s="2"/>
    </row>
    <row r="13" spans="1:17" ht="22.5">
      <c r="A13" s="2"/>
      <c r="B13" s="2"/>
      <c r="C13" s="10">
        <f t="shared" si="0"/>
        <v>21</v>
      </c>
      <c r="D13" s="14" t="s">
        <v>26</v>
      </c>
      <c r="E13" s="11" t="s">
        <v>8</v>
      </c>
      <c r="F13" s="15" t="s">
        <v>1</v>
      </c>
      <c r="G13" s="12" t="str">
        <f>IF(MOD(C13,8)=0," è DIVISIBILE per 8, perché è divisibile per 8 il numero formato dalle sue ultime 3 cifre"," NON è divisibile per 8")</f>
        <v> NON è divisibile per 8</v>
      </c>
      <c r="H13" s="13"/>
      <c r="I13" s="13"/>
      <c r="J13" s="2">
        <f>IF(IF(MOD(C13,8)=0,D13="è"),1,0)</f>
        <v>0</v>
      </c>
      <c r="K13" s="2">
        <f>IF(MOD(C13,8)=0,1,0)</f>
        <v>0</v>
      </c>
      <c r="O13" s="2"/>
      <c r="P13" s="2"/>
      <c r="Q13" s="2"/>
    </row>
    <row r="14" spans="1:17" ht="22.5">
      <c r="A14" s="2"/>
      <c r="B14" s="2"/>
      <c r="C14" s="10">
        <f t="shared" si="0"/>
        <v>21</v>
      </c>
      <c r="D14" s="14" t="s">
        <v>25</v>
      </c>
      <c r="E14" s="11" t="s">
        <v>9</v>
      </c>
      <c r="F14" s="15" t="s">
        <v>1</v>
      </c>
      <c r="G14" s="12" t="str">
        <f>IF(MOD(C14,9)=0," è DIVISIBILE per 9, perché la somma delle cifre è un multiplo di 9"," NON è divisibile per 9")</f>
        <v> NON è divisibile per 9</v>
      </c>
      <c r="H14" s="13"/>
      <c r="I14" s="13"/>
      <c r="J14" s="2">
        <f>IF(IF(MOD(C14,9)=0,D14="è"),1,0)</f>
        <v>0</v>
      </c>
      <c r="K14" s="2">
        <f>IF(MOD(C14,9)=0,1,0)</f>
        <v>0</v>
      </c>
      <c r="O14" s="16"/>
      <c r="P14" s="16"/>
      <c r="Q14" s="2"/>
    </row>
    <row r="15" spans="1:17" ht="22.5">
      <c r="A15" s="2"/>
      <c r="B15" s="2"/>
      <c r="C15" s="10">
        <f t="shared" si="0"/>
        <v>21</v>
      </c>
      <c r="D15" s="14" t="s">
        <v>25</v>
      </c>
      <c r="E15" s="11" t="s">
        <v>10</v>
      </c>
      <c r="F15" s="15" t="s">
        <v>1</v>
      </c>
      <c r="G15" s="12" t="str">
        <f>IF(MOD(C15,10)=0," è DIVISIBILE per 10,perché l'ultima cifra è 0"," NON è divisibile per 10")</f>
        <v> NON è divisibile per 10</v>
      </c>
      <c r="H15" s="13"/>
      <c r="I15" s="13"/>
      <c r="J15" s="2">
        <f>IF(IF(MOD(C15,10)=0,D15="è"),1,0)</f>
        <v>0</v>
      </c>
      <c r="K15" s="2">
        <f>IF(MOD(C15,10)=0,1,0)</f>
        <v>0</v>
      </c>
      <c r="O15" s="21"/>
      <c r="P15" s="22"/>
      <c r="Q15" s="2"/>
    </row>
    <row r="16" spans="1:17" ht="22.5">
      <c r="A16" s="2"/>
      <c r="B16" s="2"/>
      <c r="C16" s="10">
        <f t="shared" si="0"/>
        <v>21</v>
      </c>
      <c r="D16" s="14" t="s">
        <v>25</v>
      </c>
      <c r="E16" s="11" t="s">
        <v>11</v>
      </c>
      <c r="F16" s="15" t="s">
        <v>1</v>
      </c>
      <c r="G16" s="12" t="str">
        <f>IF(MOD(C16,11)=0," è DIVISIBILE per 11,la differenza fra la somma delle cifre di posto pari e la somma delle cifre di posto dispari, è 0, 11 o un multiplo di 11"," NON è divisibile per 11")</f>
        <v> NON è divisibile per 11</v>
      </c>
      <c r="H16" s="13"/>
      <c r="I16" s="13"/>
      <c r="J16" s="2">
        <f>IF(IF(MOD(C16,11)=0,D16="è"),1,0)</f>
        <v>0</v>
      </c>
      <c r="K16" s="2">
        <f>IF(MOD(C16,11)=0,1,0)</f>
        <v>0</v>
      </c>
      <c r="O16" s="2"/>
      <c r="P16" s="2"/>
      <c r="Q16" s="2"/>
    </row>
    <row r="17" spans="1:17" ht="22.5">
      <c r="A17" s="2"/>
      <c r="B17" s="2"/>
      <c r="C17" s="10">
        <f t="shared" si="0"/>
        <v>21</v>
      </c>
      <c r="D17" s="14" t="s">
        <v>26</v>
      </c>
      <c r="E17" s="11" t="s">
        <v>12</v>
      </c>
      <c r="F17" s="15" t="s">
        <v>1</v>
      </c>
      <c r="G17" s="12" t="str">
        <f>IF(MOD(C17,12)=0," è DIVISIBILE per 12, perché  è contemporaneamente divisibile per 3 e per 4"," NON è divisibile per 12")</f>
        <v> NON è divisibile per 12</v>
      </c>
      <c r="H17" s="13"/>
      <c r="I17" s="13"/>
      <c r="J17" s="2">
        <f>IF(IF(MOD(C17,12)=0,D17="è"),1,0)</f>
        <v>0</v>
      </c>
      <c r="K17" s="2">
        <f>IF(MOD(C17,12)=0,1,0)</f>
        <v>0</v>
      </c>
      <c r="O17" s="2"/>
      <c r="P17" s="2"/>
      <c r="Q17" s="2"/>
    </row>
    <row r="18" spans="1:17" ht="22.5">
      <c r="A18" s="2"/>
      <c r="B18" s="2"/>
      <c r="C18" s="10">
        <f t="shared" si="0"/>
        <v>21</v>
      </c>
      <c r="D18" s="14" t="s">
        <v>25</v>
      </c>
      <c r="E18" s="11" t="s">
        <v>13</v>
      </c>
      <c r="F18" s="15" t="s">
        <v>1</v>
      </c>
      <c r="G18" s="12" t="str">
        <f>IF(MOD(C18,13)=0," è DIVISIBILE per 13, perché la somma del quadruplo della cifra delle unità con il numero formato dalle rimanenti cifre è 0, 13 o un multiplo di 13"," NON è divisibile per 13")</f>
        <v> NON è divisibile per 13</v>
      </c>
      <c r="H18" s="13"/>
      <c r="I18" s="13"/>
      <c r="J18" s="2">
        <f>IF(IF(MOD(C18,13)=0,D18="è"),1,0)</f>
        <v>0</v>
      </c>
      <c r="K18" s="2">
        <f>IF(MOD(C18,13)=0,1,0)</f>
        <v>0</v>
      </c>
      <c r="O18" s="2"/>
      <c r="P18" s="2"/>
      <c r="Q18" s="2"/>
    </row>
    <row r="19" spans="1:17" ht="22.5">
      <c r="A19" s="2"/>
      <c r="B19" s="2"/>
      <c r="C19" s="10">
        <f t="shared" si="0"/>
        <v>21</v>
      </c>
      <c r="D19" s="14" t="s">
        <v>26</v>
      </c>
      <c r="E19" s="11" t="s">
        <v>14</v>
      </c>
      <c r="F19" s="15" t="s">
        <v>1</v>
      </c>
      <c r="G19" s="12" t="str">
        <f>IF(MOD(C19,14)=0," è DIVISIBILE per 14, perché è divisibile per 2 e per 7"," NON è divisibile per 14")</f>
        <v> NON è divisibile per 14</v>
      </c>
      <c r="H19" s="13"/>
      <c r="I19" s="13"/>
      <c r="J19" s="2">
        <f>IF(IF(MOD(C19,14)=0,D19="è"),1,0)</f>
        <v>0</v>
      </c>
      <c r="K19" s="2">
        <f>IF(MOD(C19,14)=0,1,0)</f>
        <v>0</v>
      </c>
      <c r="O19" s="32" t="s">
        <v>30</v>
      </c>
      <c r="P19" s="32"/>
      <c r="Q19" s="32"/>
    </row>
    <row r="20" spans="1:17" ht="22.5">
      <c r="A20" s="2"/>
      <c r="B20" s="2"/>
      <c r="C20" s="10">
        <f t="shared" si="0"/>
        <v>21</v>
      </c>
      <c r="D20" s="14" t="s">
        <v>25</v>
      </c>
      <c r="E20" s="11" t="s">
        <v>15</v>
      </c>
      <c r="F20" s="15" t="s">
        <v>1</v>
      </c>
      <c r="G20" s="12" t="str">
        <f>IF(MOD(C20,15)=0," è DIVISIBILE per 15, perché è divisibile per 3 e per 5"," NON è divisibile per 15")</f>
        <v> NON è divisibile per 15</v>
      </c>
      <c r="H20" s="13"/>
      <c r="I20" s="13"/>
      <c r="J20" s="2">
        <f>IF(IF(MOD(C20,15)=0,D20="è"),1,0)</f>
        <v>0</v>
      </c>
      <c r="K20" s="2">
        <f>IF(MOD(C20,15)=0,1,0)</f>
        <v>0</v>
      </c>
      <c r="O20" s="2"/>
      <c r="P20" s="2"/>
      <c r="Q20" s="2"/>
    </row>
    <row r="21" spans="1:17" ht="22.5">
      <c r="A21" s="2"/>
      <c r="B21" s="2"/>
      <c r="C21" s="10">
        <f t="shared" si="0"/>
        <v>21</v>
      </c>
      <c r="D21" s="14" t="s">
        <v>25</v>
      </c>
      <c r="E21" s="11" t="s">
        <v>16</v>
      </c>
      <c r="F21" s="15" t="s">
        <v>1</v>
      </c>
      <c r="G21" s="12" t="str">
        <f>IF(MOD(C21,17)=0," è DIVISIBILE per 17, perchè la differenza fra il numero ottenuto eliminando la cifra delle unità e il quintuplo della cifra delle unità è 0, 17 o un multiplo di 17"," NON è divisibile per 17")</f>
        <v> NON è divisibile per 17</v>
      </c>
      <c r="H21" s="11"/>
      <c r="I21" s="11"/>
      <c r="J21" s="2">
        <f>IF(IF(MOD(C21,17)=0,D21="è"),1,0)</f>
        <v>0</v>
      </c>
      <c r="K21" s="2">
        <f>IF(MOD(C21,17)=0,1,0)</f>
        <v>0</v>
      </c>
      <c r="O21" s="32" t="s">
        <v>31</v>
      </c>
      <c r="P21" s="32"/>
      <c r="Q21" s="32"/>
    </row>
    <row r="22" spans="1:17" ht="22.5">
      <c r="A22" s="2"/>
      <c r="B22" s="2"/>
      <c r="C22" s="10">
        <f t="shared" si="0"/>
        <v>21</v>
      </c>
      <c r="D22" s="14" t="s">
        <v>25</v>
      </c>
      <c r="E22" s="11" t="s">
        <v>17</v>
      </c>
      <c r="F22" s="15" t="s">
        <v>1</v>
      </c>
      <c r="G22" s="12" t="str">
        <f>IF(MOD(C22,18)=0," è DIVISIBILE per 18, perché è divisibile per 2 e per 9"," NON è divisibile per 18")</f>
        <v> NON è divisibile per 18</v>
      </c>
      <c r="H22" s="11"/>
      <c r="I22" s="11"/>
      <c r="J22" s="2">
        <f>IF(IF(MOD(C22,18)=0,D22="è"),1,0)</f>
        <v>0</v>
      </c>
      <c r="K22" s="2">
        <f>IF(MOD(C22,18)=0,1,0)</f>
        <v>0</v>
      </c>
      <c r="O22" s="2"/>
      <c r="P22" s="2"/>
      <c r="Q22" s="2"/>
    </row>
    <row r="23" spans="1:17" ht="22.5">
      <c r="A23" s="2"/>
      <c r="B23" s="2"/>
      <c r="C23" s="10">
        <f t="shared" si="0"/>
        <v>21</v>
      </c>
      <c r="D23" s="14" t="s">
        <v>25</v>
      </c>
      <c r="E23" s="11" t="s">
        <v>18</v>
      </c>
      <c r="F23" s="15" t="s">
        <v>1</v>
      </c>
      <c r="G23" s="12" t="str">
        <f>IF(MOD(C23,19)=0," è DIVISIBILE per 19 "," NON è divisibile per 19")</f>
        <v> NON è divisibile per 19</v>
      </c>
      <c r="H23" s="11"/>
      <c r="I23" s="11"/>
      <c r="J23" s="2">
        <f>IF(IF(MOD(C23,19)=0,D23="è"),1,0)</f>
        <v>0</v>
      </c>
      <c r="K23" s="2">
        <f>IF(MOD(C23,19)=0,1,0)</f>
        <v>0</v>
      </c>
      <c r="O23" s="2"/>
      <c r="P23" s="2"/>
      <c r="Q23" s="2"/>
    </row>
    <row r="24" spans="1:17" ht="22.5">
      <c r="A24" s="2"/>
      <c r="B24" s="2"/>
      <c r="C24" s="10">
        <f t="shared" si="0"/>
        <v>21</v>
      </c>
      <c r="D24" s="14" t="s">
        <v>25</v>
      </c>
      <c r="E24" s="11" t="s">
        <v>19</v>
      </c>
      <c r="F24" s="15" t="s">
        <v>1</v>
      </c>
      <c r="G24" s="12" t="str">
        <f>IF(MOD(C24,20)=0," è DIVISIBILE per 15, perché è divisibile per 4 e per 5"," NON è divisibile per 20")</f>
        <v> NON è divisibile per 20</v>
      </c>
      <c r="H24" s="11"/>
      <c r="I24" s="11"/>
      <c r="J24" s="2">
        <f>IF(IF(MOD(C24,20)=0,D24="è"),1,0)</f>
        <v>0</v>
      </c>
      <c r="K24" s="2">
        <f>IF(MOD(C24,20)=0,1,0)</f>
        <v>0</v>
      </c>
      <c r="O24" s="2"/>
      <c r="P24" s="2"/>
      <c r="Q24" s="2"/>
    </row>
    <row r="25" spans="1:17" ht="22.5">
      <c r="A25" s="2"/>
      <c r="B25" s="2"/>
      <c r="C25" s="10">
        <f t="shared" si="0"/>
        <v>21</v>
      </c>
      <c r="D25" s="14" t="s">
        <v>26</v>
      </c>
      <c r="E25" s="11" t="s">
        <v>20</v>
      </c>
      <c r="F25" s="15" t="s">
        <v>1</v>
      </c>
      <c r="G25" s="12" t="str">
        <f>IF(MOD(C25,21)=0," è DIVISIBILE per 21, perché è divisibile per 3 e per 7"," NON è divisibile per 21")</f>
        <v> è DIVISIBILE per 21, perché è divisibile per 3 e per 7</v>
      </c>
      <c r="H25" s="11"/>
      <c r="I25" s="11"/>
      <c r="J25" s="2">
        <f>IF(IF(MOD(C25,21)=0,D25="è"),1,0)</f>
        <v>1</v>
      </c>
      <c r="K25" s="2">
        <f>IF(MOD(C25,21)=0,1,0)</f>
        <v>1</v>
      </c>
      <c r="O25" s="2"/>
      <c r="P25" s="2"/>
      <c r="Q25" s="2"/>
    </row>
    <row r="26" spans="1:17" ht="22.5">
      <c r="A26" s="2"/>
      <c r="B26" s="2"/>
      <c r="C26" s="10">
        <f t="shared" si="0"/>
        <v>21</v>
      </c>
      <c r="D26" s="14" t="s">
        <v>25</v>
      </c>
      <c r="E26" s="11" t="s">
        <v>21</v>
      </c>
      <c r="F26" s="15" t="s">
        <v>1</v>
      </c>
      <c r="G26" s="12" t="str">
        <f>IF(MOD(C26,22)=0," è DIVISIBILE per 22, perché è divisibile per 2 e per 11"," NON è divisibile per 22")</f>
        <v> NON è divisibile per 22</v>
      </c>
      <c r="H26" s="13"/>
      <c r="I26" s="13"/>
      <c r="J26" s="2">
        <f>IF(IF(MOD(C26,22)=0,D26="è"),1,0)</f>
        <v>0</v>
      </c>
      <c r="K26" s="2">
        <f>IF(MOD(C26,22)=0,1,0)</f>
        <v>0</v>
      </c>
      <c r="O26" s="2"/>
      <c r="P26" s="2"/>
      <c r="Q26" s="2"/>
    </row>
    <row r="27" spans="1:17" ht="22.5">
      <c r="A27" s="2"/>
      <c r="B27" s="2"/>
      <c r="C27" s="10">
        <f t="shared" si="0"/>
        <v>21</v>
      </c>
      <c r="D27" s="14" t="s">
        <v>25</v>
      </c>
      <c r="E27" s="11" t="s">
        <v>22</v>
      </c>
      <c r="F27" s="15" t="s">
        <v>1</v>
      </c>
      <c r="G27" s="12" t="str">
        <f>IF(MOD(C27,23)=0," è DIVISIBILE per 23"," NON è divisibile per 23")</f>
        <v> NON è divisibile per 23</v>
      </c>
      <c r="H27" s="13"/>
      <c r="I27" s="13"/>
      <c r="J27" s="2">
        <f>IF(IF(MOD(C27,23)=0,D27="è"),1,0)</f>
        <v>0</v>
      </c>
      <c r="K27" s="2">
        <f>IF(MOD(C27,23)=0,1,0)</f>
        <v>0</v>
      </c>
      <c r="O27" s="2"/>
      <c r="P27" s="2"/>
      <c r="Q27" s="2"/>
    </row>
    <row r="28" spans="1:17" ht="22.5">
      <c r="A28" s="2"/>
      <c r="B28" s="2"/>
      <c r="C28" s="10">
        <f t="shared" si="0"/>
        <v>21</v>
      </c>
      <c r="D28" s="14" t="s">
        <v>26</v>
      </c>
      <c r="E28" s="11" t="s">
        <v>23</v>
      </c>
      <c r="F28" s="15" t="s">
        <v>1</v>
      </c>
      <c r="G28" s="12" t="str">
        <f>IF(MOD(C28,24)=0," è DIVISIBILE per 24, perché è divisibile per 3 e per 8"," NON è divisibile per 24")</f>
        <v> NON è divisibile per 24</v>
      </c>
      <c r="H28" s="13"/>
      <c r="I28" s="13"/>
      <c r="J28" s="2">
        <f>IF(IF(MOD(C28,24)=0,D28="è"),1,0)</f>
        <v>0</v>
      </c>
      <c r="K28" s="2">
        <f>IF(MOD(C28,24)=0,1,0)</f>
        <v>0</v>
      </c>
      <c r="O28" s="2"/>
      <c r="P28" s="2"/>
      <c r="Q28" s="2"/>
    </row>
    <row r="29" spans="1:11" ht="22.5">
      <c r="A29" s="2"/>
      <c r="B29" s="2"/>
      <c r="C29" s="10">
        <f t="shared" si="0"/>
        <v>21</v>
      </c>
      <c r="D29" s="14" t="s">
        <v>25</v>
      </c>
      <c r="E29" s="11" t="s">
        <v>24</v>
      </c>
      <c r="F29" s="15" t="s">
        <v>1</v>
      </c>
      <c r="G29" s="12" t="str">
        <f>IF(MOD(C29,25)=0," è DIVISIBILE per 25, perché le ultime due cifre sono un multiplo di 25"," NON è divisibile per 25")</f>
        <v> NON è divisibile per 25</v>
      </c>
      <c r="H29" s="11"/>
      <c r="I29" s="11"/>
      <c r="J29" s="2">
        <f>IF(IF(MOD(C29,25)=0,D29="è"),1,0)</f>
        <v>0</v>
      </c>
      <c r="K29" s="2">
        <f>IF(MOD(C29,25)=0,1,0)</f>
        <v>0</v>
      </c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>
        <f>SUM(J7:J29)</f>
        <v>2</v>
      </c>
      <c r="K30" s="2">
        <f>SUM(K7:K29)</f>
        <v>3</v>
      </c>
      <c r="M30" s="1">
        <f>(K30-(K30-J30))/K30</f>
        <v>0.6666666666666666</v>
      </c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2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9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7">
        <f>$F$3</f>
        <v>21</v>
      </c>
      <c r="P67" s="19">
        <v>2</v>
      </c>
      <c r="Q67" s="2"/>
      <c r="R67" s="2" t="str">
        <f>IF(MOD(O67,P67)=0,"","HAI SBAGLIATO DIVISORE!")</f>
        <v>HAI SBAGLIATO DIVISORE!</v>
      </c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"/>
      <c r="D68" s="2" t="str">
        <f>IF(INT(O67/P67)=O68,"","RISULTATO ERRATO!")</f>
        <v>RISULTATO ERRATO!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18">
        <v>84</v>
      </c>
      <c r="P68" s="19">
        <v>2</v>
      </c>
      <c r="Q68" s="2"/>
      <c r="R68" s="2">
        <f aca="true" t="shared" si="1" ref="R68:R87">IF(MOD(O68,P68)=0,"","HAI SBAGLIATO DIVISORE!")</f>
      </c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>
        <f aca="true" t="shared" si="2" ref="D69:D87">IF(INT(O68/P68)=O69,"","RISULTATO ERRATO!")</f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18">
        <v>42</v>
      </c>
      <c r="P69" s="19">
        <v>2</v>
      </c>
      <c r="Q69" s="2"/>
      <c r="R69" s="2">
        <f t="shared" si="1"/>
      </c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"/>
      <c r="D70" s="2">
        <f t="shared" si="2"/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18">
        <v>21</v>
      </c>
      <c r="P70" s="19">
        <v>3</v>
      </c>
      <c r="Q70" s="2"/>
      <c r="R70" s="2">
        <f t="shared" si="1"/>
      </c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>
        <f t="shared" si="2"/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18">
        <v>7</v>
      </c>
      <c r="P71" s="19">
        <v>7</v>
      </c>
      <c r="Q71" s="2"/>
      <c r="R71" s="2">
        <f t="shared" si="1"/>
      </c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"/>
      <c r="D72" s="2" t="str">
        <f t="shared" si="2"/>
        <v>RISULTATO ERRATO!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18"/>
      <c r="P72" s="19"/>
      <c r="Q72" s="2"/>
      <c r="R72" s="2" t="e">
        <f t="shared" si="1"/>
        <v>#DIV/0!</v>
      </c>
      <c r="S72" s="2"/>
      <c r="T72" s="2"/>
      <c r="U72" s="2"/>
      <c r="V72" s="23" t="s">
        <v>38</v>
      </c>
      <c r="W72" s="2"/>
      <c r="X72" s="2"/>
      <c r="Y72" s="2"/>
    </row>
    <row r="73" spans="1:25" ht="12.75">
      <c r="A73" s="2"/>
      <c r="B73" s="2"/>
      <c r="C73" s="2"/>
      <c r="D73" s="2" t="e">
        <f t="shared" si="2"/>
        <v>#DIV/0!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18"/>
      <c r="P73" s="19"/>
      <c r="Q73" s="2"/>
      <c r="R73" s="2" t="e">
        <f t="shared" si="1"/>
        <v>#DIV/0!</v>
      </c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 t="e">
        <f t="shared" si="2"/>
        <v>#DIV/0!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18"/>
      <c r="P74" s="19"/>
      <c r="Q74" s="2"/>
      <c r="R74" s="2" t="e">
        <f t="shared" si="1"/>
        <v>#DIV/0!</v>
      </c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 t="e">
        <f t="shared" si="2"/>
        <v>#DIV/0!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18"/>
      <c r="P75" s="19"/>
      <c r="Q75" s="2"/>
      <c r="R75" s="2" t="e">
        <f t="shared" si="1"/>
        <v>#DIV/0!</v>
      </c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 t="e">
        <f t="shared" si="2"/>
        <v>#DIV/0!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18"/>
      <c r="P76" s="19"/>
      <c r="Q76" s="2"/>
      <c r="R76" s="2" t="e">
        <f t="shared" si="1"/>
        <v>#DIV/0!</v>
      </c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 t="e">
        <f t="shared" si="2"/>
        <v>#DIV/0!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18"/>
      <c r="P77" s="19"/>
      <c r="Q77" s="2"/>
      <c r="R77" s="2" t="e">
        <f t="shared" si="1"/>
        <v>#DIV/0!</v>
      </c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 t="e">
        <f t="shared" si="2"/>
        <v>#DIV/0!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18"/>
      <c r="P78" s="19"/>
      <c r="Q78" s="2"/>
      <c r="R78" s="2" t="e">
        <f t="shared" si="1"/>
        <v>#DIV/0!</v>
      </c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 t="e">
        <f t="shared" si="2"/>
        <v>#DIV/0!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18"/>
      <c r="P79" s="19"/>
      <c r="Q79" s="2"/>
      <c r="R79" s="2" t="e">
        <f t="shared" si="1"/>
        <v>#DIV/0!</v>
      </c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 t="e">
        <f t="shared" si="2"/>
        <v>#DIV/0!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18"/>
      <c r="P80" s="19"/>
      <c r="Q80" s="2"/>
      <c r="R80" s="2" t="e">
        <f t="shared" si="1"/>
        <v>#DIV/0!</v>
      </c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 t="e">
        <f t="shared" si="2"/>
        <v>#DIV/0!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18"/>
      <c r="P81" s="19"/>
      <c r="Q81" s="2"/>
      <c r="R81" s="2" t="e">
        <f t="shared" si="1"/>
        <v>#DIV/0!</v>
      </c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 t="e">
        <f t="shared" si="2"/>
        <v>#DIV/0!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18"/>
      <c r="P82" s="19"/>
      <c r="Q82" s="2"/>
      <c r="R82" s="2" t="e">
        <f t="shared" si="1"/>
        <v>#DIV/0!</v>
      </c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 t="e">
        <f t="shared" si="2"/>
        <v>#DIV/0!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18"/>
      <c r="P83" s="19"/>
      <c r="Q83" s="2"/>
      <c r="R83" s="2" t="e">
        <f t="shared" si="1"/>
        <v>#DIV/0!</v>
      </c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 t="e">
        <f t="shared" si="2"/>
        <v>#DIV/0!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18"/>
      <c r="P84" s="19"/>
      <c r="Q84" s="2"/>
      <c r="R84" s="2" t="e">
        <f t="shared" si="1"/>
        <v>#DIV/0!</v>
      </c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 t="e">
        <f t="shared" si="2"/>
        <v>#DIV/0!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18"/>
      <c r="P85" s="19"/>
      <c r="Q85" s="2"/>
      <c r="R85" s="2" t="e">
        <f t="shared" si="1"/>
        <v>#DIV/0!</v>
      </c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 t="e">
        <f t="shared" si="2"/>
        <v>#DIV/0!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18"/>
      <c r="P86" s="19"/>
      <c r="Q86" s="2"/>
      <c r="R86" s="2" t="e">
        <f t="shared" si="1"/>
        <v>#DIV/0!</v>
      </c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 t="e">
        <f t="shared" si="2"/>
        <v>#DIV/0!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18"/>
      <c r="P87" s="19"/>
      <c r="Q87" s="2"/>
      <c r="R87" s="2" t="e">
        <f t="shared" si="1"/>
        <v>#DIV/0!</v>
      </c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</sheetData>
  <sheetProtection password="F51D" sheet="1" objects="1" scenarios="1"/>
  <mergeCells count="2">
    <mergeCell ref="O19:Q19"/>
    <mergeCell ref="O21:Q21"/>
  </mergeCells>
  <conditionalFormatting sqref="R67:R87">
    <cfRule type="expression" priority="1" dxfId="0" stopIfTrue="1">
      <formula>P67=""</formula>
    </cfRule>
  </conditionalFormatting>
  <conditionalFormatting sqref="D68:D87">
    <cfRule type="expression" priority="2" dxfId="0" stopIfTrue="1">
      <formula>O68=""</formula>
    </cfRule>
  </conditionalFormatting>
  <conditionalFormatting sqref="O67:O87">
    <cfRule type="cellIs" priority="3" dxfId="1" operator="equal" stopIfTrue="1">
      <formula>0</formula>
    </cfRule>
  </conditionalFormatting>
  <conditionalFormatting sqref="P67:P87">
    <cfRule type="cellIs" priority="4" dxfId="1" operator="equal" stopIfTrue="1">
      <formula>0</formula>
    </cfRule>
  </conditionalFormatting>
  <hyperlinks>
    <hyperlink ref="O19:Q19" location="Foglio2!A1" display="VAI ALLE RISPOSTE"/>
    <hyperlink ref="O21:Q21" location="SCOMPOSIZIONE" display="SCOMPOSIZIONE"/>
    <hyperlink ref="V72" r:id="rId1" display="INDIETRO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1">
      <selection activeCell="H32" sqref="H32"/>
    </sheetView>
  </sheetViews>
  <sheetFormatPr defaultColWidth="9.140625" defaultRowHeight="12.75"/>
  <cols>
    <col min="3" max="3" width="6.00390625" style="0" customWidth="1"/>
    <col min="4" max="4" width="31.140625" style="0" customWidth="1"/>
    <col min="5" max="5" width="15.8515625" style="0" customWidth="1"/>
    <col min="7" max="7" width="35.140625" style="0" customWidth="1"/>
    <col min="12" max="12" width="4.57421875" style="0" customWidth="1"/>
    <col min="13" max="13" width="3.140625" style="0" customWidth="1"/>
    <col min="14" max="14" width="2.421875" style="0" customWidth="1"/>
    <col min="15" max="15" width="5.42187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16" t="str">
        <f>criteri!D7</f>
        <v>è</v>
      </c>
      <c r="C2" s="20">
        <f>criteri!C7</f>
        <v>21</v>
      </c>
      <c r="D2" s="20" t="str">
        <f>criteri!G7</f>
        <v> NON è divisibile per 2</v>
      </c>
      <c r="E2" s="20"/>
      <c r="F2" s="20"/>
      <c r="G2" s="2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16" t="str">
        <f>criteri!D8</f>
        <v>non è</v>
      </c>
      <c r="C3" s="20">
        <f>criteri!C8</f>
        <v>21</v>
      </c>
      <c r="D3" s="20" t="str">
        <f>criteri!G8</f>
        <v> è DIVISIBILE per 3, perché la somma delle cifre è un multiplo di 3</v>
      </c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16" t="str">
        <f>criteri!D9</f>
        <v>è</v>
      </c>
      <c r="C4" s="20">
        <f>criteri!C9</f>
        <v>21</v>
      </c>
      <c r="D4" s="20" t="str">
        <f>criteri!G9</f>
        <v> NON è divisibile per 4</v>
      </c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16" t="str">
        <f>criteri!D10</f>
        <v>non è</v>
      </c>
      <c r="C5" s="20">
        <f>criteri!C10</f>
        <v>21</v>
      </c>
      <c r="D5" s="20" t="str">
        <f>criteri!G10</f>
        <v> NON è divisibile per 5</v>
      </c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16" t="str">
        <f>criteri!D11</f>
        <v>è</v>
      </c>
      <c r="C6" s="20">
        <f>criteri!C11</f>
        <v>21</v>
      </c>
      <c r="D6" s="20" t="str">
        <f>criteri!G11</f>
        <v> NON è divisibile per 6</v>
      </c>
      <c r="E6" s="20"/>
      <c r="F6" s="20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16" t="str">
        <f>criteri!D12</f>
        <v>è</v>
      </c>
      <c r="C7" s="20">
        <f>criteri!C12</f>
        <v>21</v>
      </c>
      <c r="D7" s="20" t="str">
        <f>criteri!G12</f>
        <v> è DIVISIBILE per 7,la differenza del numero ottenuto escludendo la cifra delle unità e il doppio della cifra delle unità è 0, 7 o un multiplo di 7</v>
      </c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16" t="str">
        <f>criteri!D13</f>
        <v>è</v>
      </c>
      <c r="C8" s="20">
        <f>criteri!C13</f>
        <v>21</v>
      </c>
      <c r="D8" s="20" t="str">
        <f>criteri!G13</f>
        <v> NON è divisibile per 8</v>
      </c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16" t="str">
        <f>criteri!D14</f>
        <v>non è</v>
      </c>
      <c r="C9" s="20">
        <f>criteri!C14</f>
        <v>21</v>
      </c>
      <c r="D9" s="20" t="str">
        <f>criteri!G14</f>
        <v> NON è divisibile per 9</v>
      </c>
      <c r="E9" s="20"/>
      <c r="F9" s="20"/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16" t="str">
        <f>criteri!D15</f>
        <v>non è</v>
      </c>
      <c r="C10" s="20">
        <f>criteri!C15</f>
        <v>21</v>
      </c>
      <c r="D10" s="20" t="str">
        <f>criteri!G15</f>
        <v> NON è divisibile per 10</v>
      </c>
      <c r="E10" s="20"/>
      <c r="F10" s="20"/>
      <c r="G10" s="20"/>
      <c r="H10" s="2"/>
      <c r="I10" s="2"/>
      <c r="J10" s="24"/>
      <c r="K10" s="24" t="s">
        <v>33</v>
      </c>
      <c r="L10" s="24"/>
      <c r="M10" s="24"/>
      <c r="N10" s="24"/>
      <c r="O10" s="24"/>
      <c r="P10" s="24"/>
      <c r="Q10" s="24"/>
      <c r="R10" s="2"/>
      <c r="S10" s="2"/>
      <c r="T10" s="2"/>
    </row>
    <row r="11" spans="1:20" ht="18" customHeight="1">
      <c r="A11" s="2"/>
      <c r="B11" s="16" t="str">
        <f>criteri!D16</f>
        <v>non è</v>
      </c>
      <c r="C11" s="20">
        <f>criteri!C16</f>
        <v>21</v>
      </c>
      <c r="D11" s="20" t="str">
        <f>criteri!G16</f>
        <v> NON è divisibile per 11</v>
      </c>
      <c r="E11" s="20"/>
      <c r="F11" s="20"/>
      <c r="G11" s="20"/>
      <c r="H11" s="2"/>
      <c r="I11" s="2"/>
      <c r="J11" s="24"/>
      <c r="K11" s="24">
        <f>criteri!J30</f>
        <v>2</v>
      </c>
      <c r="L11" s="25" t="s">
        <v>32</v>
      </c>
      <c r="M11" s="26">
        <f>criteri!K30</f>
        <v>3</v>
      </c>
      <c r="N11" s="24"/>
      <c r="O11" s="24"/>
      <c r="P11" s="24"/>
      <c r="Q11" s="24"/>
      <c r="R11" s="2"/>
      <c r="S11" s="2"/>
      <c r="T11" s="2"/>
    </row>
    <row r="12" spans="1:20" ht="18" customHeight="1">
      <c r="A12" s="2"/>
      <c r="B12" s="16" t="str">
        <f>criteri!D17</f>
        <v>è</v>
      </c>
      <c r="C12" s="20">
        <f>criteri!C17</f>
        <v>21</v>
      </c>
      <c r="D12" s="20" t="str">
        <f>criteri!G17</f>
        <v> NON è divisibile per 12</v>
      </c>
      <c r="E12" s="20"/>
      <c r="F12" s="20"/>
      <c r="G12" s="20"/>
      <c r="H12" s="2"/>
      <c r="I12" s="2"/>
      <c r="J12" s="24"/>
      <c r="K12" s="24"/>
      <c r="L12" s="24"/>
      <c r="M12" s="24"/>
      <c r="N12" s="24"/>
      <c r="O12" s="24"/>
      <c r="P12" s="24"/>
      <c r="Q12" s="24"/>
      <c r="R12" s="2"/>
      <c r="S12" s="2"/>
      <c r="T12" s="2"/>
    </row>
    <row r="13" spans="1:20" ht="18" customHeight="1">
      <c r="A13" s="2"/>
      <c r="B13" s="16" t="str">
        <f>criteri!D18</f>
        <v>non è</v>
      </c>
      <c r="C13" s="20">
        <f>criteri!C18</f>
        <v>21</v>
      </c>
      <c r="D13" s="20" t="str">
        <f>criteri!G18</f>
        <v> NON è divisibile per 13</v>
      </c>
      <c r="E13" s="20"/>
      <c r="F13" s="20"/>
      <c r="G13" s="20"/>
      <c r="H13" s="2"/>
      <c r="I13" s="2"/>
      <c r="J13" s="20"/>
      <c r="K13" s="20"/>
      <c r="L13" s="20"/>
      <c r="M13" s="20"/>
      <c r="N13" s="20"/>
      <c r="O13" s="20"/>
      <c r="P13" s="20"/>
      <c r="Q13" s="20"/>
      <c r="R13" s="2"/>
      <c r="S13" s="2"/>
      <c r="T13" s="2"/>
    </row>
    <row r="14" spans="1:20" ht="18" customHeight="1">
      <c r="A14" s="2"/>
      <c r="B14" s="16" t="str">
        <f>criteri!D19</f>
        <v>è</v>
      </c>
      <c r="C14" s="20">
        <f>criteri!C19</f>
        <v>21</v>
      </c>
      <c r="D14" s="20" t="str">
        <f>criteri!G19</f>
        <v> NON è divisibile per 14</v>
      </c>
      <c r="E14" s="20"/>
      <c r="F14" s="20"/>
      <c r="G14" s="20"/>
      <c r="H14" s="2"/>
      <c r="I14" s="2"/>
      <c r="J14" s="27" t="s">
        <v>37</v>
      </c>
      <c r="K14" s="2"/>
      <c r="L14" s="20"/>
      <c r="M14" s="20"/>
      <c r="N14" s="20"/>
      <c r="O14" s="20"/>
      <c r="P14" s="20"/>
      <c r="Q14" s="20"/>
      <c r="R14" s="2"/>
      <c r="S14" s="2"/>
      <c r="T14" s="2"/>
    </row>
    <row r="15" spans="1:20" ht="18" customHeight="1">
      <c r="A15" s="2"/>
      <c r="B15" s="16" t="str">
        <f>criteri!D20</f>
        <v>non è</v>
      </c>
      <c r="C15" s="20">
        <f>criteri!C20</f>
        <v>21</v>
      </c>
      <c r="D15" s="20" t="str">
        <f>criteri!G20</f>
        <v> NON è divisibile per 15</v>
      </c>
      <c r="E15" s="20"/>
      <c r="F15" s="20"/>
      <c r="G15" s="20"/>
      <c r="H15" s="2"/>
      <c r="I15" s="2"/>
      <c r="J15" s="24"/>
      <c r="K15" s="24"/>
      <c r="L15" s="24"/>
      <c r="M15" s="24"/>
      <c r="N15" s="24"/>
      <c r="O15" s="24"/>
      <c r="P15" s="24"/>
      <c r="Q15" s="24"/>
      <c r="R15" s="2"/>
      <c r="S15" s="2"/>
      <c r="T15" s="2"/>
    </row>
    <row r="16" spans="1:20" ht="18" customHeight="1">
      <c r="A16" s="2"/>
      <c r="B16" s="16" t="str">
        <f>criteri!D21</f>
        <v>non è</v>
      </c>
      <c r="C16" s="20">
        <f>criteri!C21</f>
        <v>21</v>
      </c>
      <c r="D16" s="20" t="str">
        <f>criteri!G21</f>
        <v> NON è divisibile per 17</v>
      </c>
      <c r="E16" s="20"/>
      <c r="F16" s="20"/>
      <c r="G16" s="20"/>
      <c r="H16" s="2"/>
      <c r="I16" s="2"/>
      <c r="J16" s="24"/>
      <c r="K16" s="31"/>
      <c r="L16" s="25" t="s">
        <v>34</v>
      </c>
      <c r="M16" s="29">
        <f>M11</f>
        <v>3</v>
      </c>
      <c r="N16" s="24" t="s">
        <v>35</v>
      </c>
      <c r="O16" s="28" t="s">
        <v>36</v>
      </c>
      <c r="P16" s="30">
        <f>K16*100/M16</f>
        <v>0</v>
      </c>
      <c r="Q16" s="24"/>
      <c r="R16" s="2"/>
      <c r="S16" s="2"/>
      <c r="T16" s="2"/>
    </row>
    <row r="17" spans="1:20" ht="18" customHeight="1">
      <c r="A17" s="2"/>
      <c r="B17" s="16" t="str">
        <f>criteri!D22</f>
        <v>non è</v>
      </c>
      <c r="C17" s="20">
        <f>criteri!C22</f>
        <v>21</v>
      </c>
      <c r="D17" s="20" t="str">
        <f>criteri!G22</f>
        <v> NON è divisibile per 18</v>
      </c>
      <c r="E17" s="20"/>
      <c r="F17" s="20"/>
      <c r="G17" s="20"/>
      <c r="H17" s="2"/>
      <c r="I17" s="2"/>
      <c r="J17" s="24"/>
      <c r="K17" s="24"/>
      <c r="L17" s="24"/>
      <c r="M17" s="24"/>
      <c r="N17" s="24"/>
      <c r="O17" s="24"/>
      <c r="P17" s="24"/>
      <c r="Q17" s="24"/>
      <c r="R17" s="2"/>
      <c r="S17" s="2"/>
      <c r="T17" s="2"/>
    </row>
    <row r="18" spans="1:20" ht="18" customHeight="1">
      <c r="A18" s="2"/>
      <c r="B18" s="16" t="str">
        <f>criteri!D23</f>
        <v>non è</v>
      </c>
      <c r="C18" s="20">
        <f>criteri!C23</f>
        <v>21</v>
      </c>
      <c r="D18" s="20" t="str">
        <f>criteri!G23</f>
        <v> NON è divisibile per 19</v>
      </c>
      <c r="E18" s="20"/>
      <c r="F18" s="20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2"/>
      <c r="B19" s="16" t="str">
        <f>criteri!D24</f>
        <v>non è</v>
      </c>
      <c r="C19" s="20">
        <f>criteri!C24</f>
        <v>21</v>
      </c>
      <c r="D19" s="20" t="str">
        <f>criteri!G24</f>
        <v> NON è divisibile per 20</v>
      </c>
      <c r="E19" s="20"/>
      <c r="F19" s="20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" customHeight="1">
      <c r="A20" s="2"/>
      <c r="B20" s="16" t="str">
        <f>criteri!D25</f>
        <v>è</v>
      </c>
      <c r="C20" s="20">
        <f>criteri!C25</f>
        <v>21</v>
      </c>
      <c r="D20" s="20" t="str">
        <f>criteri!G25</f>
        <v> è DIVISIBILE per 21, perché è divisibile per 3 e per 7</v>
      </c>
      <c r="E20" s="20"/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8" customHeight="1">
      <c r="A21" s="2"/>
      <c r="B21" s="16" t="str">
        <f>criteri!D26</f>
        <v>non è</v>
      </c>
      <c r="C21" s="20">
        <f>criteri!C26</f>
        <v>21</v>
      </c>
      <c r="D21" s="20" t="str">
        <f>criteri!G26</f>
        <v> NON è divisibile per 22</v>
      </c>
      <c r="E21" s="20"/>
      <c r="F21" s="20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" customHeight="1">
      <c r="A22" s="2"/>
      <c r="B22" s="16" t="str">
        <f>criteri!D27</f>
        <v>non è</v>
      </c>
      <c r="C22" s="20">
        <f>criteri!C27</f>
        <v>21</v>
      </c>
      <c r="D22" s="20" t="str">
        <f>criteri!G27</f>
        <v> NON è divisibile per 23</v>
      </c>
      <c r="E22" s="20"/>
      <c r="F22" s="20"/>
      <c r="G22" s="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" customHeight="1">
      <c r="A23" s="2"/>
      <c r="B23" s="16" t="str">
        <f>criteri!D28</f>
        <v>è</v>
      </c>
      <c r="C23" s="20">
        <f>criteri!C28</f>
        <v>21</v>
      </c>
      <c r="D23" s="20" t="str">
        <f>criteri!G28</f>
        <v> NON è divisibile per 24</v>
      </c>
      <c r="E23" s="20"/>
      <c r="F23" s="20"/>
      <c r="G23" s="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 customHeight="1">
      <c r="A24" s="2"/>
      <c r="B24" s="16" t="str">
        <f>criteri!D29</f>
        <v>non è</v>
      </c>
      <c r="C24" s="20">
        <f>criteri!C29</f>
        <v>21</v>
      </c>
      <c r="D24" s="20" t="str">
        <f>criteri!G29</f>
        <v> NON è divisibile per 25</v>
      </c>
      <c r="E24" s="20"/>
      <c r="F24" s="20"/>
      <c r="G24" s="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>
      <c r="A26" s="2"/>
      <c r="B26" s="2"/>
      <c r="C26" s="2"/>
      <c r="D26" s="2"/>
      <c r="E26" s="2"/>
      <c r="F26" s="2"/>
      <c r="G26" s="23" t="s">
        <v>38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sheetProtection password="F51D" sheet="1" objects="1" scenarios="1"/>
  <hyperlinks>
    <hyperlink ref="G26" r:id="rId1" display="INDIETRO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saturn</dc:creator>
  <cp:keywords/>
  <dc:description/>
  <cp:lastModifiedBy>a</cp:lastModifiedBy>
  <dcterms:created xsi:type="dcterms:W3CDTF">2008-04-02T17:20:32Z</dcterms:created>
  <dcterms:modified xsi:type="dcterms:W3CDTF">2008-09-24T17:22:56Z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