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25" windowHeight="7935" firstSheet="4" activeTab="4"/>
  </bookViews>
  <sheets>
    <sheet name="Divisibilidad" sheetId="1" r:id="rId1"/>
    <sheet name="simplificaciones" sheetId="2" r:id="rId2"/>
    <sheet name="Fracciones impropias" sheetId="3" r:id="rId3"/>
    <sheet name="Simplificar una fracción" sheetId="4" r:id="rId4"/>
    <sheet name="Multiplicación de fracciones" sheetId="5" r:id="rId5"/>
  </sheets>
  <definedNames>
    <definedName name="D_3" localSheetId="0">'Divisibilidad'!#REF!</definedName>
    <definedName name="D_3" localSheetId="1">'simplificaciones'!#REF!</definedName>
    <definedName name="D_3" localSheetId="3">'Simplificar una fracción'!#REF!</definedName>
    <definedName name="D_3">#REF!</definedName>
    <definedName name="d1__3">'Multiplicación de fracciones'!$C$29</definedName>
    <definedName name="d1_3" localSheetId="0">'Divisibilidad'!#REF!</definedName>
    <definedName name="d1_3" localSheetId="1">'simplificaciones'!#REF!</definedName>
    <definedName name="d1_3" localSheetId="3">'Simplificar una fracción'!#REF!</definedName>
    <definedName name="d1_3">#REF!</definedName>
    <definedName name="d2_3" localSheetId="0">'Divisibilidad'!#REF!</definedName>
    <definedName name="d2_3" localSheetId="1">'simplificaciones'!#REF!</definedName>
    <definedName name="d2_3" localSheetId="3">'Simplificar una fracción'!#REF!</definedName>
    <definedName name="d2_3">#REF!</definedName>
    <definedName name="d3__3">'Multiplicación de fracciones'!$G$29</definedName>
    <definedName name="d3_3" localSheetId="0">'Divisibilidad'!#REF!</definedName>
    <definedName name="d3_3" localSheetId="1">'simplificaciones'!#REF!</definedName>
    <definedName name="d3_3" localSheetId="3">'Simplificar una fracción'!#REF!</definedName>
    <definedName name="d3_3">#REF!</definedName>
    <definedName name="Denominador" localSheetId="1">'simplificaciones'!$G$12</definedName>
    <definedName name="Denominador" localSheetId="3">'Simplificar una fracción'!#REF!</definedName>
    <definedName name="Denominador">'Divisibilidad'!$B$39</definedName>
    <definedName name="DT" localSheetId="0">'Divisibilidad'!#REF!</definedName>
    <definedName name="DT" localSheetId="1">'simplificaciones'!#REF!</definedName>
    <definedName name="DT" localSheetId="3">'Simplificar una fracción'!$D$9</definedName>
    <definedName name="DT">#REF!</definedName>
    <definedName name="N1_3" localSheetId="0">'Divisibilidad'!#REF!</definedName>
    <definedName name="N1_3" localSheetId="1">'simplificaciones'!#REF!</definedName>
    <definedName name="N1_3" localSheetId="3">'Simplificar una fracción'!#REF!</definedName>
    <definedName name="N1_3">#REF!</definedName>
    <definedName name="N2_3" localSheetId="0">'Divisibilidad'!#REF!</definedName>
    <definedName name="N2_3" localSheetId="1">'simplificaciones'!#REF!</definedName>
    <definedName name="N2_3" localSheetId="3">'Simplificar una fracción'!#REF!</definedName>
    <definedName name="N2_3">#REF!</definedName>
    <definedName name="N3_3" localSheetId="0">'Divisibilidad'!#REF!</definedName>
    <definedName name="N3_3" localSheetId="1">'simplificaciones'!#REF!</definedName>
    <definedName name="N3_3" localSheetId="3">'Simplificar una fracción'!#REF!</definedName>
    <definedName name="N3_3">#REF!</definedName>
    <definedName name="NT" localSheetId="0">'Divisibilidad'!#REF!</definedName>
    <definedName name="NT" localSheetId="1">'simplificaciones'!#REF!</definedName>
    <definedName name="NT" localSheetId="3">'Simplificar una fracción'!$D$10</definedName>
    <definedName name="NT">#REF!</definedName>
    <definedName name="Numerador" localSheetId="1">'simplificaciones'!$G$10</definedName>
    <definedName name="Numerador" localSheetId="3">'Simplificar una fracción'!#REF!</definedName>
    <definedName name="Numerador">'Divisibilidad'!$B$37</definedName>
    <definedName name="Número" localSheetId="1">'simplificaciones'!#REF!</definedName>
    <definedName name="Número" localSheetId="3">'Simplificar una fracción'!#REF!</definedName>
    <definedName name="Número">'Divisibilidad'!$B$19</definedName>
  </definedNames>
  <calcPr fullCalcOnLoad="1"/>
</workbook>
</file>

<file path=xl/comments3.xml><?xml version="1.0" encoding="utf-8"?>
<comments xmlns="http://schemas.openxmlformats.org/spreadsheetml/2006/main">
  <authors>
    <author>Enzo Mardegan</author>
  </authors>
  <commentList>
    <comment ref="C4" authorId="0">
      <text>
        <r>
          <rPr>
            <sz val="10"/>
            <rFont val="Tahoma"/>
            <family val="2"/>
          </rPr>
          <t>Inserisci in queste celle i termini della frazione (improria). 
Per rappresentare graficamente, fai in modo che il rapporto Num/Den non superi 5.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<sst xmlns="http://schemas.openxmlformats.org/spreadsheetml/2006/main" count="114" uniqueCount="86">
  <si>
    <t>=</t>
  </si>
  <si>
    <t>Fracción</t>
  </si>
  <si>
    <t>Es multiplo de?</t>
  </si>
  <si>
    <t>El numerador</t>
  </si>
  <si>
    <t>El denominador</t>
  </si>
  <si>
    <r>
      <t>El n</t>
    </r>
    <r>
      <rPr>
        <sz val="14"/>
        <rFont val="Arial"/>
        <family val="2"/>
      </rPr>
      <t>úmero</t>
    </r>
  </si>
  <si>
    <t>Criterios de divisibilidad;</t>
  </si>
  <si>
    <t>Un número es divisible por 9 si la suma de sus cifras es múltiplo de 9</t>
  </si>
  <si>
    <t>Un número es divisible por 5 si termina en 0 (cero) ó 5 (cinco)</t>
  </si>
  <si>
    <r>
      <t xml:space="preserve">Ejemplos: 545 es múltiplo ; 6553 </t>
    </r>
    <r>
      <rPr>
        <b/>
        <i/>
        <sz val="10"/>
        <color indexed="10"/>
        <rFont val="Arial"/>
        <family val="2"/>
      </rPr>
      <t xml:space="preserve">no </t>
    </r>
    <r>
      <rPr>
        <b/>
        <i/>
        <sz val="10"/>
        <rFont val="Arial"/>
        <family val="2"/>
      </rPr>
      <t>es múltiplo) ; 650  es múltiplo)</t>
    </r>
  </si>
  <si>
    <t>Un número es divisible por 3 si la suma de sus cifras es múltiplo de 3</t>
  </si>
  <si>
    <r>
      <t xml:space="preserve">Ejemplos: 45 ( 4+5=9 es múltiplo) ; 6553 (6+5+5+3=18 es múltiplo) ; 541 ( 5+4+1=10 </t>
    </r>
    <r>
      <rPr>
        <b/>
        <i/>
        <sz val="10"/>
        <color indexed="10"/>
        <rFont val="Arial"/>
        <family val="2"/>
      </rPr>
      <t>no</t>
    </r>
    <r>
      <rPr>
        <b/>
        <i/>
        <sz val="10"/>
        <rFont val="Arial"/>
        <family val="2"/>
      </rPr>
      <t xml:space="preserve"> es múltiplo)</t>
    </r>
  </si>
  <si>
    <t>Un número es divisible por 2 si termina en 0 (cero) ó cifra par</t>
  </si>
  <si>
    <r>
      <t xml:space="preserve">Ejemplos: 452 es múltiplo ; 6553 </t>
    </r>
    <r>
      <rPr>
        <b/>
        <i/>
        <sz val="10"/>
        <color indexed="10"/>
        <rFont val="Arial"/>
        <family val="2"/>
      </rPr>
      <t xml:space="preserve">no </t>
    </r>
    <r>
      <rPr>
        <b/>
        <i/>
        <sz val="10"/>
        <rFont val="Arial"/>
        <family val="2"/>
      </rPr>
      <t>es múltiplo) ; 450  es múltiplo)</t>
    </r>
  </si>
  <si>
    <r>
      <t xml:space="preserve">Ejemplos: 549 ( 5+4+9=18 es múltiplo) ; 6552 (6+5+5+2=18 es múltiplo) ; 654 ( 6+5+4=15 </t>
    </r>
    <r>
      <rPr>
        <b/>
        <i/>
        <sz val="10"/>
        <color indexed="10"/>
        <rFont val="Arial"/>
        <family val="2"/>
      </rPr>
      <t>no</t>
    </r>
    <r>
      <rPr>
        <b/>
        <i/>
        <sz val="10"/>
        <rFont val="Arial"/>
        <family val="2"/>
      </rPr>
      <t xml:space="preserve"> es múltiplo)</t>
    </r>
  </si>
  <si>
    <t>Práctica ; cambia el número que aparece en la casilla y verifica la tabla de la derecha</t>
  </si>
  <si>
    <t>Intenta con ejercicios de dos cifras para gradualmente pasar a tres y cuatro cifras</t>
  </si>
  <si>
    <t>2) Si son divisibles por más de un número empiezo simplificando por el mayor</t>
  </si>
  <si>
    <t>x</t>
  </si>
  <si>
    <t>y</t>
  </si>
  <si>
    <t>El resultado de la simplificación es :</t>
  </si>
  <si>
    <t xml:space="preserve">Numerador y denominador </t>
  </si>
  <si>
    <t>son divisibles por:</t>
  </si>
  <si>
    <r>
      <t xml:space="preserve">1) Simplificar una fracción significa </t>
    </r>
    <r>
      <rPr>
        <b/>
        <sz val="14"/>
        <color indexed="14"/>
        <rFont val="Arial"/>
        <family val="2"/>
      </rPr>
      <t>dividir</t>
    </r>
    <r>
      <rPr>
        <b/>
        <sz val="14"/>
        <rFont val="Arial"/>
        <family val="2"/>
      </rPr>
      <t xml:space="preserve"> numerador y divisor </t>
    </r>
  </si>
  <si>
    <r>
      <t xml:space="preserve">    por el </t>
    </r>
    <r>
      <rPr>
        <b/>
        <sz val="14"/>
        <color indexed="14"/>
        <rFont val="Arial"/>
        <family val="2"/>
      </rPr>
      <t>mismo número</t>
    </r>
    <r>
      <rPr>
        <b/>
        <sz val="14"/>
        <rFont val="Arial"/>
        <family val="2"/>
      </rPr>
      <t xml:space="preserve"> , para poder simplificar numerador y denominador</t>
    </r>
  </si>
  <si>
    <t>Puedo seguir simplificando?</t>
  </si>
  <si>
    <t>Simplifico por el mayor:</t>
  </si>
  <si>
    <t>son ambos divisibles por:</t>
  </si>
  <si>
    <t>Entonces empiezo simplificando por el mayor ;</t>
  </si>
  <si>
    <t xml:space="preserve">Para averiguar si se puede seguir simplificando </t>
  </si>
  <si>
    <t>reemplaza estos últimos valores en el inicio</t>
  </si>
  <si>
    <t>fracción</t>
  </si>
  <si>
    <t>Ingresa el numerador y denominador que quieras</t>
  </si>
  <si>
    <t>+</t>
  </si>
  <si>
    <t>Ejemplos:</t>
  </si>
  <si>
    <t>Ingresa números y signos en los casilleros y verifica los resultados</t>
  </si>
  <si>
    <r>
      <t xml:space="preserve">verás las simplificaciones posibles por </t>
    </r>
    <r>
      <rPr>
        <b/>
        <sz val="12"/>
        <color indexed="10"/>
        <rFont val="Arial"/>
        <family val="2"/>
      </rPr>
      <t>9;5;3 ó 2</t>
    </r>
  </si>
  <si>
    <t xml:space="preserve">Simplificar fracciones </t>
  </si>
  <si>
    <t xml:space="preserve">Significa dividir numerador y denominador de la fracción por </t>
  </si>
  <si>
    <t xml:space="preserve">un mismo número para eso es necesario que ambos sean </t>
  </si>
  <si>
    <t>divisibles por ese número (Múltiplo común)</t>
  </si>
  <si>
    <t xml:space="preserve">   deben ser ambos divisibles por ese número (Múltiplo común)</t>
  </si>
  <si>
    <t>Si son divisibles por más de un número es conveniente</t>
  </si>
  <si>
    <t>Entonces conviene simplificar por ;</t>
  </si>
  <si>
    <t>comenzar a simplificar por el mayor</t>
  </si>
  <si>
    <t>que número conviene simplificar</t>
  </si>
  <si>
    <r>
      <t xml:space="preserve">Práctica </t>
    </r>
    <r>
      <rPr>
        <b/>
        <sz val="14"/>
        <rFont val="Arial"/>
        <family val="2"/>
      </rPr>
      <t xml:space="preserve">;cambia los números del numerador y del denominador y verifica por </t>
    </r>
  </si>
  <si>
    <t>Los números en denominadores ó numeradores pueden ser + ó -</t>
  </si>
  <si>
    <t>Multiplicación de fracciones , ejemplo:</t>
  </si>
  <si>
    <t>El numerador se obtiene multiplicando entre sí todos</t>
  </si>
  <si>
    <t>1° obtengo el numerador:</t>
  </si>
  <si>
    <t>los numeradores.</t>
  </si>
  <si>
    <t>En el ejemplo de  tres fracciones 2x4x7=56</t>
  </si>
  <si>
    <t>En el ejemplo de dos fracciones 2x4=8</t>
  </si>
  <si>
    <t>2° obtengo el denominador:</t>
  </si>
  <si>
    <t>El denominador se obtiene multiplicando entre sí todos</t>
  </si>
  <si>
    <t>los denominadores.</t>
  </si>
  <si>
    <t>En el ejemplo de dos fracciones 5x3=15</t>
  </si>
  <si>
    <t>En el ejemplo de  tres fracciones 5x3x9=135</t>
  </si>
  <si>
    <t>X</t>
  </si>
  <si>
    <r>
      <t>iguales</t>
    </r>
    <r>
      <rPr>
        <b/>
        <sz val="16"/>
        <rFont val="Arial"/>
        <family val="2"/>
      </rPr>
      <t xml:space="preserve"> aunque simplifiques las </t>
    </r>
  </si>
  <si>
    <r>
      <t xml:space="preserve">Observa que los </t>
    </r>
    <r>
      <rPr>
        <b/>
        <sz val="16"/>
        <color indexed="10"/>
        <rFont val="Arial"/>
        <family val="2"/>
      </rPr>
      <t xml:space="preserve">resultados son </t>
    </r>
  </si>
  <si>
    <r>
      <t xml:space="preserve">fraciones al </t>
    </r>
    <r>
      <rPr>
        <b/>
        <sz val="16"/>
        <color indexed="10"/>
        <rFont val="Arial"/>
        <family val="2"/>
      </rPr>
      <t>comienzo</t>
    </r>
    <r>
      <rPr>
        <b/>
        <sz val="16"/>
        <rFont val="Arial"/>
        <family val="2"/>
      </rPr>
      <t xml:space="preserve"> o simplifiques</t>
    </r>
  </si>
  <si>
    <r>
      <t xml:space="preserve">la fracción resultado al </t>
    </r>
    <r>
      <rPr>
        <b/>
        <sz val="16"/>
        <color indexed="10"/>
        <rFont val="Arial"/>
        <family val="2"/>
      </rPr>
      <t>final</t>
    </r>
  </si>
  <si>
    <r>
      <t xml:space="preserve">Por esta razón conviene </t>
    </r>
    <r>
      <rPr>
        <b/>
        <sz val="16"/>
        <color indexed="10"/>
        <rFont val="Arial"/>
        <family val="2"/>
      </rPr>
      <t>siempre</t>
    </r>
  </si>
  <si>
    <t>simplificar las fracciones de origen</t>
  </si>
  <si>
    <t>Ejemplo con dos fracciones:</t>
  </si>
  <si>
    <t>Aquí veras las fracciones simplificadas y la solución</t>
  </si>
  <si>
    <t>En las simplificaciones que se efectuan en el cuadro</t>
  </si>
  <si>
    <t>superior se han agregado criterios por 7 y por 10</t>
  </si>
  <si>
    <t xml:space="preserve">significa que tenemos más que una unidad entera </t>
  </si>
  <si>
    <t>Parte entera</t>
  </si>
  <si>
    <t xml:space="preserve">enteros     </t>
  </si>
  <si>
    <t>Proba cambiar denominador y numerador y veras cambiar la parte</t>
  </si>
  <si>
    <t>Fracciones impropias son las que tienen el numerador mayor que el denominador</t>
  </si>
  <si>
    <t>entera , la parte decimal y el gráfico</t>
  </si>
  <si>
    <t>Pasar de fracción a fracción impropia</t>
  </si>
  <si>
    <t>Cambia los valores del numerador</t>
  </si>
  <si>
    <t>y del denominador ycomproba</t>
  </si>
  <si>
    <t>Práctica;</t>
  </si>
  <si>
    <t>Si en una fracción en la que el numerador es mayor que el denominador</t>
  </si>
  <si>
    <t>el resultado en rojo</t>
  </si>
  <si>
    <t>Fracción simplificada</t>
  </si>
  <si>
    <t>los resultados en rojo</t>
  </si>
  <si>
    <t>y del denominador y comproba</t>
  </si>
  <si>
    <t>Fracción impropia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</si>
</sst>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\ ???/???"/>
    <numFmt numFmtId="187" formatCode="????/????"/>
    <numFmt numFmtId="188" formatCode="\ ????/????"/>
    <numFmt numFmtId="189" formatCode="\ ???/???"/>
    <numFmt numFmtId="190" formatCode="#???/???"/>
  </numFmts>
  <fonts count="45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i/>
      <u val="single"/>
      <sz val="14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sz val="10"/>
      <color indexed="41"/>
      <name val="Arial"/>
      <family val="2"/>
    </font>
    <font>
      <b/>
      <sz val="14"/>
      <color indexed="10"/>
      <name val="Arial"/>
      <family val="2"/>
    </font>
    <font>
      <sz val="10"/>
      <name val="Tahoma"/>
      <family val="2"/>
    </font>
    <font>
      <sz val="8"/>
      <name val="Tahoma"/>
      <family val="0"/>
    </font>
    <font>
      <b/>
      <i/>
      <u val="single"/>
      <sz val="12"/>
      <color indexed="9"/>
      <name val="Arial"/>
      <family val="2"/>
    </font>
    <font>
      <sz val="14"/>
      <color indexed="53"/>
      <name val="Arial"/>
      <family val="2"/>
    </font>
    <font>
      <b/>
      <sz val="14"/>
      <color indexed="14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u val="single"/>
      <sz val="18"/>
      <color indexed="53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color indexed="17"/>
      <name val="Arial"/>
      <family val="2"/>
    </font>
    <font>
      <b/>
      <sz val="16"/>
      <name val="Arial"/>
      <family val="2"/>
    </font>
    <font>
      <sz val="16"/>
      <color indexed="10"/>
      <name val="Arial"/>
      <family val="2"/>
    </font>
    <font>
      <b/>
      <i/>
      <u val="single"/>
      <sz val="16"/>
      <name val="Arial"/>
      <family val="2"/>
    </font>
    <font>
      <sz val="12"/>
      <name val="Arial"/>
      <family val="2"/>
    </font>
    <font>
      <b/>
      <i/>
      <sz val="24"/>
      <color indexed="10"/>
      <name val="Arial"/>
      <family val="2"/>
    </font>
    <font>
      <b/>
      <sz val="14"/>
      <color indexed="58"/>
      <name val="Arial"/>
      <family val="2"/>
    </font>
    <font>
      <b/>
      <i/>
      <u val="single"/>
      <sz val="18"/>
      <color indexed="8"/>
      <name val="Arial"/>
      <family val="2"/>
    </font>
    <font>
      <sz val="10"/>
      <color indexed="22"/>
      <name val="Arial"/>
      <family val="2"/>
    </font>
    <font>
      <b/>
      <sz val="16"/>
      <color indexed="10"/>
      <name val="Arial"/>
      <family val="2"/>
    </font>
    <font>
      <b/>
      <sz val="12"/>
      <color indexed="28"/>
      <name val="Arial"/>
      <family val="2"/>
    </font>
    <font>
      <b/>
      <sz val="14"/>
      <color indexed="24"/>
      <name val="Arial"/>
      <family val="2"/>
    </font>
    <font>
      <sz val="8.75"/>
      <name val="Arial"/>
      <family val="0"/>
    </font>
    <font>
      <sz val="5"/>
      <name val="Arial"/>
      <family val="0"/>
    </font>
    <font>
      <sz val="3.25"/>
      <name val="Arial"/>
      <family val="0"/>
    </font>
    <font>
      <sz val="8"/>
      <name val="Arial"/>
      <family val="2"/>
    </font>
    <font>
      <b/>
      <sz val="13.5"/>
      <name val="Arial"/>
      <family val="2"/>
    </font>
    <font>
      <sz val="16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lightHorizontal">
        <bgColor indexed="38"/>
      </patternFill>
    </fill>
    <fill>
      <patternFill patternType="lightHorizontal">
        <bgColor indexed="22"/>
      </patternFill>
    </fill>
    <fill>
      <patternFill patternType="lightHorizontal"/>
    </fill>
    <fill>
      <patternFill patternType="gray0625"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double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uble"/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dotted"/>
      <right style="double"/>
      <top style="dotted"/>
      <bottom style="dotted"/>
    </border>
    <border>
      <left style="dotted"/>
      <right style="double"/>
      <top style="dotted"/>
      <bottom style="double"/>
    </border>
    <border>
      <left style="double"/>
      <right style="dotted"/>
      <top style="double"/>
      <bottom style="dotted"/>
    </border>
    <border>
      <left style="dotted"/>
      <right style="dotted"/>
      <top style="double"/>
      <bottom style="dotted"/>
    </border>
    <border>
      <left style="dotted"/>
      <right style="double"/>
      <top style="double"/>
      <bottom style="dotted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uble"/>
      <top style="double"/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9" fillId="2" borderId="0" xfId="0" applyFont="1" applyFill="1" applyAlignment="1" applyProtection="1">
      <alignment/>
      <protection hidden="1"/>
    </xf>
    <xf numFmtId="0" fontId="20" fillId="2" borderId="0" xfId="0" applyFont="1" applyFill="1" applyAlignment="1" applyProtection="1">
      <alignment/>
      <protection hidden="1"/>
    </xf>
    <xf numFmtId="0" fontId="0" fillId="2" borderId="0" xfId="0" applyFill="1" applyBorder="1" applyAlignment="1">
      <alignment/>
    </xf>
    <xf numFmtId="0" fontId="20" fillId="2" borderId="0" xfId="0" applyFont="1" applyFill="1" applyBorder="1" applyAlignment="1" applyProtection="1">
      <alignment/>
      <protection hidden="1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4" fillId="2" borderId="0" xfId="0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0" fillId="6" borderId="0" xfId="0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24" fillId="3" borderId="0" xfId="0" applyFont="1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0" fontId="25" fillId="2" borderId="0" xfId="0" applyFont="1" applyFill="1" applyAlignment="1" applyProtection="1">
      <alignment/>
      <protection hidden="1"/>
    </xf>
    <xf numFmtId="0" fontId="25" fillId="7" borderId="0" xfId="0" applyFont="1" applyFill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0" fillId="8" borderId="0" xfId="0" applyFill="1" applyAlignment="1" applyProtection="1">
      <alignment/>
      <protection hidden="1"/>
    </xf>
    <xf numFmtId="0" fontId="3" fillId="7" borderId="0" xfId="0" applyFont="1" applyFill="1" applyAlignment="1" applyProtection="1">
      <alignment/>
      <protection hidden="1"/>
    </xf>
    <xf numFmtId="0" fontId="8" fillId="4" borderId="0" xfId="0" applyFont="1" applyFill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0" fontId="10" fillId="2" borderId="0" xfId="0" applyFont="1" applyFill="1" applyAlignment="1" applyProtection="1">
      <alignment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" fillId="9" borderId="0" xfId="0" applyFont="1" applyFill="1" applyBorder="1" applyAlignment="1" applyProtection="1">
      <alignment horizontal="left" vertical="center"/>
      <protection hidden="1"/>
    </xf>
    <xf numFmtId="0" fontId="2" fillId="9" borderId="0" xfId="0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/>
      <protection hidden="1"/>
    </xf>
    <xf numFmtId="0" fontId="22" fillId="4" borderId="0" xfId="0" applyFont="1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26" fillId="2" borderId="0" xfId="0" applyFont="1" applyFill="1" applyAlignment="1" applyProtection="1">
      <alignment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27" fillId="4" borderId="0" xfId="0" applyFont="1" applyFill="1" applyBorder="1" applyAlignment="1" applyProtection="1">
      <alignment horizontal="left" vertical="center"/>
      <protection hidden="1"/>
    </xf>
    <xf numFmtId="0" fontId="27" fillId="4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" fillId="7" borderId="0" xfId="0" applyFont="1" applyFill="1" applyBorder="1" applyAlignment="1" applyProtection="1">
      <alignment horizontal="left" vertical="center"/>
      <protection hidden="1"/>
    </xf>
    <xf numFmtId="0" fontId="1" fillId="7" borderId="0" xfId="0" applyFont="1" applyFill="1" applyBorder="1" applyAlignment="1" applyProtection="1">
      <alignment horizontal="center" vertical="center"/>
      <protection hidden="1"/>
    </xf>
    <xf numFmtId="0" fontId="28" fillId="7" borderId="0" xfId="0" applyFont="1" applyFill="1" applyAlignment="1" applyProtection="1">
      <alignment/>
      <protection hidden="1"/>
    </xf>
    <xf numFmtId="0" fontId="7" fillId="7" borderId="0" xfId="0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Border="1" applyAlignment="1" applyProtection="1">
      <alignment horizontal="left" vertical="center"/>
      <protection hidden="1"/>
    </xf>
    <xf numFmtId="0" fontId="7" fillId="6" borderId="0" xfId="0" applyFont="1" applyFill="1" applyBorder="1" applyAlignment="1" applyProtection="1">
      <alignment horizontal="center" vertical="center"/>
      <protection hidden="1"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2" fillId="12" borderId="0" xfId="0" applyFont="1" applyFill="1" applyBorder="1" applyAlignment="1" applyProtection="1">
      <alignment horizontal="left" vertical="center"/>
      <protection hidden="1"/>
    </xf>
    <xf numFmtId="0" fontId="2" fillId="12" borderId="0" xfId="0" applyFont="1" applyFill="1" applyBorder="1" applyAlignment="1" applyProtection="1">
      <alignment horizontal="center" vertical="center"/>
      <protection hidden="1"/>
    </xf>
    <xf numFmtId="0" fontId="1" fillId="12" borderId="0" xfId="0" applyFont="1" applyFill="1" applyBorder="1" applyAlignment="1" applyProtection="1">
      <alignment horizontal="center" vertical="center"/>
      <protection hidden="1"/>
    </xf>
    <xf numFmtId="0" fontId="2" fillId="7" borderId="0" xfId="0" applyFont="1" applyFill="1" applyBorder="1" applyAlignment="1" applyProtection="1">
      <alignment horizontal="left" vertical="center"/>
      <protection hidden="1"/>
    </xf>
    <xf numFmtId="0" fontId="2" fillId="7" borderId="0" xfId="0" applyFont="1" applyFill="1" applyBorder="1" applyAlignment="1" applyProtection="1">
      <alignment horizontal="center" vertical="center"/>
      <protection hidden="1"/>
    </xf>
    <xf numFmtId="0" fontId="0" fillId="7" borderId="0" xfId="0" applyFill="1" applyAlignment="1">
      <alignment/>
    </xf>
    <xf numFmtId="0" fontId="30" fillId="7" borderId="0" xfId="0" applyFont="1" applyFill="1" applyBorder="1" applyAlignment="1" applyProtection="1">
      <alignment horizontal="left" vertical="center"/>
      <protection hidden="1"/>
    </xf>
    <xf numFmtId="0" fontId="2" fillId="7" borderId="0" xfId="0" applyFont="1" applyFill="1" applyAlignment="1" applyProtection="1">
      <alignment/>
      <protection hidden="1"/>
    </xf>
    <xf numFmtId="0" fontId="1" fillId="7" borderId="0" xfId="0" applyFont="1" applyFill="1" applyAlignment="1" applyProtection="1">
      <alignment/>
      <protection hidden="1"/>
    </xf>
    <xf numFmtId="0" fontId="1" fillId="4" borderId="0" xfId="0" applyFont="1" applyFill="1" applyAlignment="1" applyProtection="1">
      <alignment/>
      <protection hidden="1"/>
    </xf>
    <xf numFmtId="0" fontId="31" fillId="13" borderId="0" xfId="0" applyFont="1" applyFill="1" applyAlignment="1" applyProtection="1">
      <alignment/>
      <protection hidden="1"/>
    </xf>
    <xf numFmtId="0" fontId="0" fillId="13" borderId="0" xfId="0" applyFill="1" applyAlignment="1" applyProtection="1">
      <alignment/>
      <protection hidden="1"/>
    </xf>
    <xf numFmtId="0" fontId="32" fillId="2" borderId="0" xfId="0" applyFont="1" applyFill="1" applyAlignment="1" applyProtection="1">
      <alignment/>
      <protection hidden="1"/>
    </xf>
    <xf numFmtId="0" fontId="25" fillId="2" borderId="0" xfId="0" applyFont="1" applyFill="1" applyAlignment="1" applyProtection="1">
      <alignment horizontal="left"/>
      <protection hidden="1"/>
    </xf>
    <xf numFmtId="0" fontId="0" fillId="2" borderId="0" xfId="0" applyFill="1" applyAlignment="1" applyProtection="1">
      <alignment horizontal="left"/>
      <protection hidden="1"/>
    </xf>
    <xf numFmtId="0" fontId="33" fillId="2" borderId="0" xfId="0" applyFont="1" applyFill="1" applyAlignment="1" applyProtection="1">
      <alignment horizontal="left"/>
      <protection hidden="1"/>
    </xf>
    <xf numFmtId="0" fontId="25" fillId="7" borderId="0" xfId="0" applyFont="1" applyFill="1" applyAlignment="1" applyProtection="1">
      <alignment horizontal="center"/>
      <protection hidden="1"/>
    </xf>
    <xf numFmtId="0" fontId="25" fillId="4" borderId="0" xfId="0" applyFont="1" applyFill="1" applyAlignment="1" applyProtection="1">
      <alignment horizontal="center"/>
      <protection hidden="1"/>
    </xf>
    <xf numFmtId="0" fontId="25" fillId="14" borderId="0" xfId="0" applyFont="1" applyFill="1" applyAlignment="1" applyProtection="1">
      <alignment horizontal="center"/>
      <protection hidden="1"/>
    </xf>
    <xf numFmtId="0" fontId="25" fillId="15" borderId="0" xfId="0" applyFont="1" applyFill="1" applyAlignment="1" applyProtection="1">
      <alignment horizontal="center"/>
      <protection hidden="1"/>
    </xf>
    <xf numFmtId="0" fontId="1" fillId="16" borderId="0" xfId="0" applyFont="1" applyFill="1" applyBorder="1" applyAlignment="1" applyProtection="1">
      <alignment/>
      <protection hidden="1"/>
    </xf>
    <xf numFmtId="0" fontId="0" fillId="16" borderId="0" xfId="0" applyFill="1" applyBorder="1" applyAlignment="1" applyProtection="1">
      <alignment/>
      <protection hidden="1"/>
    </xf>
    <xf numFmtId="0" fontId="0" fillId="16" borderId="0" xfId="0" applyFill="1" applyAlignment="1" applyProtection="1">
      <alignment/>
      <protection hidden="1"/>
    </xf>
    <xf numFmtId="0" fontId="0" fillId="17" borderId="0" xfId="0" applyFill="1" applyAlignment="1">
      <alignment/>
    </xf>
    <xf numFmtId="0" fontId="0" fillId="6" borderId="0" xfId="0" applyFill="1" applyAlignment="1">
      <alignment/>
    </xf>
    <xf numFmtId="0" fontId="40" fillId="7" borderId="0" xfId="0" applyFont="1" applyFill="1" applyAlignment="1" applyProtection="1">
      <alignment/>
      <protection hidden="1"/>
    </xf>
    <xf numFmtId="0" fontId="1" fillId="3" borderId="0" xfId="0" applyFont="1" applyFill="1" applyAlignment="1" applyProtection="1">
      <alignment/>
      <protection hidden="1"/>
    </xf>
    <xf numFmtId="0" fontId="13" fillId="3" borderId="0" xfId="0" applyFont="1" applyFill="1" applyBorder="1" applyAlignment="1" applyProtection="1">
      <alignment horizontal="center" vertical="center"/>
      <protection hidden="1"/>
    </xf>
    <xf numFmtId="0" fontId="12" fillId="3" borderId="0" xfId="0" applyFont="1" applyFill="1" applyAlignment="1" applyProtection="1">
      <alignment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13" fillId="3" borderId="2" xfId="0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Alignment="1" applyProtection="1">
      <alignment/>
      <protection hidden="1"/>
    </xf>
    <xf numFmtId="0" fontId="41" fillId="3" borderId="0" xfId="0" applyFont="1" applyFill="1" applyAlignment="1" applyProtection="1">
      <alignment/>
      <protection hidden="1"/>
    </xf>
    <xf numFmtId="0" fontId="43" fillId="17" borderId="2" xfId="0" applyFont="1" applyFill="1" applyBorder="1" applyAlignment="1" applyProtection="1">
      <alignment horizontal="center" vertical="center"/>
      <protection locked="0"/>
    </xf>
    <xf numFmtId="0" fontId="43" fillId="17" borderId="3" xfId="0" applyFont="1" applyFill="1" applyBorder="1" applyAlignment="1" applyProtection="1">
      <alignment horizontal="center" vertical="center"/>
      <protection locked="0"/>
    </xf>
    <xf numFmtId="0" fontId="2" fillId="17" borderId="0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0" fontId="1" fillId="2" borderId="6" xfId="0" applyFont="1" applyFill="1" applyBorder="1" applyAlignment="1" applyProtection="1">
      <alignment horizontal="center"/>
      <protection hidden="1"/>
    </xf>
    <xf numFmtId="0" fontId="7" fillId="2" borderId="7" xfId="0" applyFont="1" applyFill="1" applyBorder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7" fillId="2" borderId="10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/>
      <protection hidden="1"/>
    </xf>
    <xf numFmtId="0" fontId="7" fillId="2" borderId="12" xfId="0" applyFont="1" applyFill="1" applyBorder="1" applyAlignment="1" applyProtection="1">
      <alignment horizontal="center" vertical="center"/>
      <protection hidden="1"/>
    </xf>
    <xf numFmtId="0" fontId="4" fillId="2" borderId="13" xfId="0" applyFont="1" applyFill="1" applyBorder="1" applyAlignment="1" applyProtection="1">
      <alignment horizontal="center"/>
      <protection hidden="1"/>
    </xf>
    <xf numFmtId="0" fontId="4" fillId="2" borderId="14" xfId="0" applyFont="1" applyFill="1" applyBorder="1" applyAlignment="1" applyProtection="1">
      <alignment horizontal="center"/>
      <protection hidden="1"/>
    </xf>
    <xf numFmtId="0" fontId="4" fillId="2" borderId="15" xfId="0" applyFont="1" applyFill="1" applyBorder="1" applyAlignment="1" applyProtection="1">
      <alignment horizontal="center"/>
      <protection hidden="1"/>
    </xf>
    <xf numFmtId="0" fontId="1" fillId="2" borderId="8" xfId="0" applyFont="1" applyFill="1" applyBorder="1" applyAlignment="1" applyProtection="1">
      <alignment horizontal="center"/>
      <protection hidden="1"/>
    </xf>
    <xf numFmtId="0" fontId="1" fillId="2" borderId="11" xfId="0" applyFont="1" applyFill="1" applyBorder="1" applyAlignment="1" applyProtection="1">
      <alignment horizontal="center"/>
      <protection hidden="1"/>
    </xf>
    <xf numFmtId="0" fontId="1" fillId="2" borderId="7" xfId="0" applyFont="1" applyFill="1" applyBorder="1" applyAlignment="1" applyProtection="1">
      <alignment horizontal="center"/>
      <protection hidden="1"/>
    </xf>
    <xf numFmtId="0" fontId="29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17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/>
      <protection hidden="1"/>
    </xf>
    <xf numFmtId="0" fontId="4" fillId="2" borderId="18" xfId="0" applyFont="1" applyFill="1" applyBorder="1" applyAlignment="1" applyProtection="1">
      <alignment horizontal="center"/>
      <protection hidden="1"/>
    </xf>
    <xf numFmtId="0" fontId="1" fillId="2" borderId="19" xfId="0" applyFont="1" applyFill="1" applyBorder="1" applyAlignment="1" applyProtection="1">
      <alignment horizontal="center"/>
      <protection hidden="1"/>
    </xf>
    <xf numFmtId="0" fontId="1" fillId="2" borderId="20" xfId="0" applyFont="1" applyFill="1" applyBorder="1" applyAlignment="1" applyProtection="1">
      <alignment horizontal="center"/>
      <protection hidden="1"/>
    </xf>
    <xf numFmtId="0" fontId="23" fillId="17" borderId="21" xfId="0" applyFont="1" applyFill="1" applyBorder="1" applyAlignment="1" applyProtection="1">
      <alignment horizontal="center" vertical="center"/>
      <protection locked="0"/>
    </xf>
    <xf numFmtId="0" fontId="23" fillId="17" borderId="22" xfId="0" applyFont="1" applyFill="1" applyBorder="1" applyAlignment="1" applyProtection="1">
      <alignment horizontal="center" vertical="center"/>
      <protection locked="0"/>
    </xf>
    <xf numFmtId="0" fontId="23" fillId="17" borderId="23" xfId="0" applyFont="1" applyFill="1" applyBorder="1" applyAlignment="1" applyProtection="1">
      <alignment horizontal="center" vertical="center"/>
      <protection locked="0"/>
    </xf>
    <xf numFmtId="0" fontId="23" fillId="17" borderId="24" xfId="0" applyFont="1" applyFill="1" applyBorder="1" applyAlignment="1" applyProtection="1">
      <alignment horizontal="center" vertical="center"/>
      <protection locked="0"/>
    </xf>
    <xf numFmtId="0" fontId="23" fillId="17" borderId="0" xfId="0" applyFont="1" applyFill="1" applyBorder="1" applyAlignment="1" applyProtection="1">
      <alignment horizontal="center" vertical="center"/>
      <protection locked="0"/>
    </xf>
    <xf numFmtId="0" fontId="23" fillId="17" borderId="25" xfId="0" applyFont="1" applyFill="1" applyBorder="1" applyAlignment="1" applyProtection="1">
      <alignment horizontal="center" vertical="center"/>
      <protection locked="0"/>
    </xf>
    <xf numFmtId="0" fontId="23" fillId="17" borderId="26" xfId="0" applyFont="1" applyFill="1" applyBorder="1" applyAlignment="1" applyProtection="1">
      <alignment horizontal="center" vertical="center"/>
      <protection locked="0"/>
    </xf>
    <xf numFmtId="0" fontId="23" fillId="17" borderId="27" xfId="0" applyFont="1" applyFill="1" applyBorder="1" applyAlignment="1" applyProtection="1">
      <alignment horizontal="center" vertical="center"/>
      <protection locked="0"/>
    </xf>
    <xf numFmtId="0" fontId="23" fillId="17" borderId="28" xfId="0" applyFont="1" applyFill="1" applyBorder="1" applyAlignment="1" applyProtection="1">
      <alignment horizontal="center" vertical="center"/>
      <protection locked="0"/>
    </xf>
    <xf numFmtId="0" fontId="2" fillId="6" borderId="16" xfId="0" applyFont="1" applyFill="1" applyBorder="1" applyAlignment="1" applyProtection="1">
      <alignment horizontal="center" vertical="center"/>
      <protection hidden="1"/>
    </xf>
    <xf numFmtId="0" fontId="2" fillId="6" borderId="0" xfId="0" applyFont="1" applyFill="1" applyBorder="1" applyAlignment="1" applyProtection="1">
      <alignment horizontal="center" vertical="center"/>
      <protection hidden="1"/>
    </xf>
    <xf numFmtId="0" fontId="21" fillId="2" borderId="0" xfId="0" applyFont="1" applyFill="1" applyAlignment="1" applyProtection="1">
      <alignment horizontal="center" vertical="center"/>
      <protection hidden="1"/>
    </xf>
    <xf numFmtId="0" fontId="16" fillId="18" borderId="4" xfId="0" applyFont="1" applyFill="1" applyBorder="1" applyAlignment="1" applyProtection="1">
      <alignment horizontal="center"/>
      <protection hidden="1"/>
    </xf>
    <xf numFmtId="0" fontId="16" fillId="18" borderId="17" xfId="0" applyFont="1" applyFill="1" applyBorder="1" applyAlignment="1" applyProtection="1">
      <alignment horizontal="center"/>
      <protection hidden="1"/>
    </xf>
    <xf numFmtId="0" fontId="16" fillId="18" borderId="18" xfId="0" applyFont="1" applyFill="1" applyBorder="1" applyAlignment="1" applyProtection="1">
      <alignment horizontal="center"/>
      <protection hidden="1"/>
    </xf>
    <xf numFmtId="187" fontId="13" fillId="3" borderId="0" xfId="0" applyNumberFormat="1" applyFont="1" applyFill="1" applyAlignment="1" applyProtection="1">
      <alignment horizontal="center" vertical="center"/>
      <protection hidden="1"/>
    </xf>
    <xf numFmtId="186" fontId="13" fillId="7" borderId="0" xfId="0" applyNumberFormat="1" applyFont="1" applyFill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25" fillId="17" borderId="0" xfId="0" applyFont="1" applyFill="1" applyAlignment="1" applyProtection="1">
      <alignment horizontal="center" vertical="center"/>
      <protection locked="0"/>
    </xf>
    <xf numFmtId="0" fontId="25" fillId="17" borderId="29" xfId="0" applyFont="1" applyFill="1" applyBorder="1" applyAlignment="1" applyProtection="1">
      <alignment horizontal="center" vertical="center"/>
      <protection locked="0"/>
    </xf>
    <xf numFmtId="189" fontId="2" fillId="4" borderId="0" xfId="0" applyNumberFormat="1" applyFont="1" applyFill="1" applyAlignment="1" applyProtection="1">
      <alignment horizontal="center" vertical="center"/>
      <protection hidden="1"/>
    </xf>
    <xf numFmtId="0" fontId="13" fillId="3" borderId="0" xfId="0" applyFont="1" applyFill="1" applyBorder="1" applyAlignment="1" applyProtection="1">
      <alignment horizontal="center" vertical="center"/>
      <protection hidden="1"/>
    </xf>
    <xf numFmtId="0" fontId="11" fillId="3" borderId="0" xfId="0" applyFont="1" applyFill="1" applyAlignment="1" applyProtection="1">
      <alignment horizontal="center" vertical="center"/>
      <protection hidden="1"/>
    </xf>
    <xf numFmtId="0" fontId="42" fillId="17" borderId="0" xfId="0" applyFont="1" applyFill="1" applyAlignment="1" applyProtection="1">
      <alignment horizontal="center" vertical="center"/>
      <protection locked="0"/>
    </xf>
    <xf numFmtId="0" fontId="42" fillId="17" borderId="16" xfId="0" applyFont="1" applyFill="1" applyBorder="1" applyAlignment="1" applyProtection="1">
      <alignment horizontal="center" vertical="center"/>
      <protection locked="0"/>
    </xf>
    <xf numFmtId="0" fontId="42" fillId="17" borderId="0" xfId="0" applyFont="1" applyFill="1" applyBorder="1" applyAlignment="1" applyProtection="1">
      <alignment horizontal="center" vertical="center"/>
      <protection locked="0"/>
    </xf>
    <xf numFmtId="0" fontId="2" fillId="17" borderId="0" xfId="0" applyFont="1" applyFill="1" applyAlignment="1" applyProtection="1">
      <alignment horizontal="center"/>
      <protection locked="0"/>
    </xf>
    <xf numFmtId="0" fontId="2" fillId="17" borderId="16" xfId="0" applyFont="1" applyFill="1" applyBorder="1" applyAlignment="1" applyProtection="1">
      <alignment horizontal="center"/>
      <protection locked="0"/>
    </xf>
    <xf numFmtId="0" fontId="26" fillId="2" borderId="0" xfId="0" applyFont="1" applyFill="1" applyAlignment="1" applyProtection="1">
      <alignment horizontal="left"/>
      <protection hidden="1"/>
    </xf>
    <xf numFmtId="0" fontId="1" fillId="14" borderId="0" xfId="0" applyFont="1" applyFill="1" applyAlignment="1" applyProtection="1">
      <alignment horizontal="center" vertical="center"/>
      <protection hidden="1"/>
    </xf>
    <xf numFmtId="0" fontId="1" fillId="15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7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17" borderId="0" xfId="0" applyFont="1" applyFill="1" applyAlignment="1" applyProtection="1">
      <alignment horizontal="center" vertical="center"/>
      <protection locked="0"/>
    </xf>
    <xf numFmtId="0" fontId="2" fillId="17" borderId="29" xfId="0" applyFont="1" applyFill="1" applyBorder="1" applyAlignment="1" applyProtection="1">
      <alignment horizontal="center" vertical="center"/>
      <protection locked="0"/>
    </xf>
    <xf numFmtId="188" fontId="34" fillId="16" borderId="0" xfId="0" applyNumberFormat="1" applyFont="1" applyFill="1" applyAlignment="1" applyProtection="1">
      <alignment horizontal="center" vertical="center"/>
      <protection hidden="1"/>
    </xf>
    <xf numFmtId="0" fontId="1" fillId="16" borderId="0" xfId="0" applyFont="1" applyFill="1" applyAlignment="1" applyProtection="1">
      <alignment horizontal="center" vertical="center"/>
      <protection hidden="1"/>
    </xf>
    <xf numFmtId="188" fontId="35" fillId="16" borderId="0" xfId="0" applyNumberFormat="1" applyFont="1" applyFill="1" applyAlignment="1" applyProtection="1">
      <alignment horizontal="center" vertical="center"/>
      <protection hidden="1"/>
    </xf>
    <xf numFmtId="0" fontId="25" fillId="2" borderId="0" xfId="0" applyFont="1" applyFill="1" applyAlignment="1" applyProtection="1">
      <alignment horizontal="center" vertical="center"/>
      <protection hidden="1"/>
    </xf>
    <xf numFmtId="0" fontId="25" fillId="2" borderId="29" xfId="0" applyFont="1" applyFill="1" applyBorder="1" applyAlignment="1" applyProtection="1">
      <alignment horizontal="center" vertical="center"/>
      <protection hidden="1"/>
    </xf>
    <xf numFmtId="0" fontId="25" fillId="2" borderId="16" xfId="0" applyFont="1" applyFill="1" applyBorder="1" applyAlignment="1" applyProtection="1">
      <alignment horizontal="center" vertical="center"/>
      <protection hidden="1"/>
    </xf>
    <xf numFmtId="0" fontId="25" fillId="2" borderId="0" xfId="0" applyFont="1" applyFill="1" applyBorder="1" applyAlignment="1" applyProtection="1">
      <alignment horizontal="center" vertical="center"/>
      <protection hidden="1"/>
    </xf>
  </cellXfs>
  <cellStyles count="10">
    <cellStyle name="Normal" xfId="0"/>
    <cellStyle name="Comma" xfId="15"/>
    <cellStyle name="Comma [0]" xfId="16"/>
    <cellStyle name="Millares [0]_1" xfId="17"/>
    <cellStyle name="Millares_1" xfId="18"/>
    <cellStyle name="Moneda [0]_1" xfId="19"/>
    <cellStyle name="Moneda_1" xfId="20"/>
    <cellStyle name="Percent" xfId="21"/>
    <cellStyle name="Currency" xfId="22"/>
    <cellStyle name="Currency [0]" xfId="23"/>
  </cellStyles>
  <dxfs count="4">
    <dxf>
      <font>
        <color rgb="FF000000"/>
      </font>
      <fill>
        <patternFill>
          <bgColor rgb="FFFFFFCC"/>
        </patternFill>
      </fill>
      <border/>
    </dxf>
    <dxf>
      <fill>
        <patternFill patternType="lightDown"/>
      </fill>
      <border/>
    </dxf>
    <dxf>
      <font>
        <color rgb="FF000000"/>
      </font>
      <fill>
        <patternFill>
          <bgColor rgb="FF0000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1965"/>
          <c:w val="0.3755"/>
          <c:h val="0.79775"/>
        </c:manualLayout>
      </c:layout>
      <c:barChart>
        <c:barDir val="bar"/>
        <c:grouping val="clustered"/>
        <c:varyColors val="0"/>
        <c:ser>
          <c:idx val="0"/>
          <c:order val="0"/>
          <c:tx>
            <c:v>Enteros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'Fracciones impropias'!$H$7:$H$8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0"/>
        <c:axId val="2299713"/>
        <c:axId val="20697418"/>
      </c:barChart>
      <c:catAx>
        <c:axId val="2299713"/>
        <c:scaling>
          <c:orientation val="minMax"/>
        </c:scaling>
        <c:axPos val="l"/>
        <c:delete val="1"/>
        <c:majorTickMark val="out"/>
        <c:minorTickMark val="none"/>
        <c:tickLblPos val="nextTo"/>
        <c:crossAx val="20697418"/>
        <c:crosses val="autoZero"/>
        <c:auto val="1"/>
        <c:lblOffset val="100"/>
        <c:noMultiLvlLbl val="0"/>
      </c:catAx>
      <c:valAx>
        <c:axId val="20697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99713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"/>
          <c:y val="0.13675"/>
          <c:w val="0.836"/>
          <c:h val="0.863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'Fracciones impropias'!$C$10</c:f>
              <c:numCache>
                <c:ptCount val="1"/>
                <c:pt idx="0">
                  <c:v>0</c:v>
                </c:pt>
              </c:numCache>
            </c:numRef>
          </c:val>
        </c:ser>
        <c:axId val="52059035"/>
        <c:axId val="65878132"/>
      </c:barChart>
      <c:catAx>
        <c:axId val="52059035"/>
        <c:scaling>
          <c:orientation val="minMax"/>
        </c:scaling>
        <c:axPos val="l"/>
        <c:delete val="1"/>
        <c:majorTickMark val="out"/>
        <c:minorTickMark val="none"/>
        <c:tickLblPos val="nextTo"/>
        <c:crossAx val="65878132"/>
        <c:crosses val="autoZero"/>
        <c:auto val="0"/>
        <c:lblOffset val="100"/>
        <c:noMultiLvlLbl val="0"/>
      </c:catAx>
      <c:valAx>
        <c:axId val="6587813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059035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0" y="7505700"/>
          <a:ext cx="0" cy="0"/>
        </a:xfrm>
        <a:prstGeom prst="circularArrow">
          <a:avLst>
            <a:gd name="adj" fmla="val 54563333"/>
          </a:avLst>
        </a:prstGeom>
        <a:solidFill>
          <a:srgbClr val="8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2" name="AutoShape 2"/>
        <xdr:cNvSpPr>
          <a:spLocks/>
        </xdr:cNvSpPr>
      </xdr:nvSpPr>
      <xdr:spPr>
        <a:xfrm flipV="1">
          <a:off x="0" y="7505700"/>
          <a:ext cx="0" cy="0"/>
        </a:xfrm>
        <a:prstGeom prst="circularArrow">
          <a:avLst>
            <a:gd name="adj" fmla="val 54563333"/>
          </a:avLst>
        </a:prstGeom>
        <a:solidFill>
          <a:srgbClr val="8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1095375</xdr:colOff>
      <xdr:row>15</xdr:row>
      <xdr:rowOff>180975</xdr:rowOff>
    </xdr:from>
    <xdr:to>
      <xdr:col>1</xdr:col>
      <xdr:colOff>190500</xdr:colOff>
      <xdr:row>19</xdr:row>
      <xdr:rowOff>76200</xdr:rowOff>
    </xdr:to>
    <xdr:sp>
      <xdr:nvSpPr>
        <xdr:cNvPr id="3" name="AutoShape 14"/>
        <xdr:cNvSpPr>
          <a:spLocks/>
        </xdr:cNvSpPr>
      </xdr:nvSpPr>
      <xdr:spPr>
        <a:xfrm>
          <a:off x="1095375" y="2686050"/>
          <a:ext cx="514350" cy="666750"/>
        </a:xfrm>
        <a:prstGeom prst="straightConnector1">
          <a:avLst/>
        </a:prstGeom>
        <a:noFill/>
        <a:ln w="38100" cmpd="sng">
          <a:solidFill>
            <a:srgbClr val="FF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31</xdr:row>
      <xdr:rowOff>200025</xdr:rowOff>
    </xdr:from>
    <xdr:to>
      <xdr:col>3</xdr:col>
      <xdr:colOff>219075</xdr:colOff>
      <xdr:row>36</xdr:row>
      <xdr:rowOff>0</xdr:rowOff>
    </xdr:to>
    <xdr:sp>
      <xdr:nvSpPr>
        <xdr:cNvPr id="4" name="AutoShape 15"/>
        <xdr:cNvSpPr>
          <a:spLocks/>
        </xdr:cNvSpPr>
      </xdr:nvSpPr>
      <xdr:spPr>
        <a:xfrm>
          <a:off x="1590675" y="5619750"/>
          <a:ext cx="361950" cy="742950"/>
        </a:xfrm>
        <a:prstGeom prst="straightConnector1">
          <a:avLst/>
        </a:prstGeom>
        <a:noFill/>
        <a:ln w="38100" cmpd="sng">
          <a:solidFill>
            <a:srgbClr val="FF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31</xdr:row>
      <xdr:rowOff>180975</xdr:rowOff>
    </xdr:from>
    <xdr:to>
      <xdr:col>1</xdr:col>
      <xdr:colOff>47625</xdr:colOff>
      <xdr:row>39</xdr:row>
      <xdr:rowOff>47625</xdr:rowOff>
    </xdr:to>
    <xdr:sp>
      <xdr:nvSpPr>
        <xdr:cNvPr id="5" name="AutoShape 16"/>
        <xdr:cNvSpPr>
          <a:spLocks/>
        </xdr:cNvSpPr>
      </xdr:nvSpPr>
      <xdr:spPr>
        <a:xfrm>
          <a:off x="1466850" y="5600700"/>
          <a:ext cx="0" cy="1295400"/>
        </a:xfrm>
        <a:prstGeom prst="straightConnector1">
          <a:avLst/>
        </a:prstGeom>
        <a:noFill/>
        <a:ln w="38100" cmpd="sng">
          <a:solidFill>
            <a:srgbClr val="FF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0" y="3752850"/>
          <a:ext cx="0" cy="0"/>
        </a:xfrm>
        <a:prstGeom prst="circularArrow">
          <a:avLst>
            <a:gd name="adj" fmla="val 54563333"/>
          </a:avLst>
        </a:prstGeom>
        <a:solidFill>
          <a:srgbClr val="8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2" name="AutoShape 2"/>
        <xdr:cNvSpPr>
          <a:spLocks/>
        </xdr:cNvSpPr>
      </xdr:nvSpPr>
      <xdr:spPr>
        <a:xfrm flipV="1">
          <a:off x="0" y="3752850"/>
          <a:ext cx="0" cy="0"/>
        </a:xfrm>
        <a:prstGeom prst="circularArrow">
          <a:avLst>
            <a:gd name="adj" fmla="val 54563333"/>
          </a:avLst>
        </a:prstGeom>
        <a:solidFill>
          <a:srgbClr val="8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6</xdr:col>
      <xdr:colOff>47625</xdr:colOff>
      <xdr:row>15</xdr:row>
      <xdr:rowOff>76200</xdr:rowOff>
    </xdr:to>
    <xdr:graphicFrame>
      <xdr:nvGraphicFramePr>
        <xdr:cNvPr id="1" name="Chart 8"/>
        <xdr:cNvGraphicFramePr/>
      </xdr:nvGraphicFramePr>
      <xdr:xfrm>
        <a:off x="0" y="1247775"/>
        <a:ext cx="31813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257175</xdr:colOff>
      <xdr:row>10</xdr:row>
      <xdr:rowOff>152400</xdr:rowOff>
    </xdr:from>
    <xdr:to>
      <xdr:col>5</xdr:col>
      <xdr:colOff>276225</xdr:colOff>
      <xdr:row>15</xdr:row>
      <xdr:rowOff>28575</xdr:rowOff>
    </xdr:to>
    <xdr:graphicFrame>
      <xdr:nvGraphicFramePr>
        <xdr:cNvPr id="2" name="Chart 9"/>
        <xdr:cNvGraphicFramePr/>
      </xdr:nvGraphicFramePr>
      <xdr:xfrm>
        <a:off x="1838325" y="2276475"/>
        <a:ext cx="1247775" cy="78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457200</xdr:colOff>
      <xdr:row>10</xdr:row>
      <xdr:rowOff>85725</xdr:rowOff>
    </xdr:from>
    <xdr:to>
      <xdr:col>3</xdr:col>
      <xdr:colOff>200025</xdr:colOff>
      <xdr:row>11</xdr:row>
      <xdr:rowOff>133350</xdr:rowOff>
    </xdr:to>
    <xdr:sp>
      <xdr:nvSpPr>
        <xdr:cNvPr id="3" name="AutoShape 11"/>
        <xdr:cNvSpPr>
          <a:spLocks/>
        </xdr:cNvSpPr>
      </xdr:nvSpPr>
      <xdr:spPr>
        <a:xfrm>
          <a:off x="1533525" y="2209800"/>
          <a:ext cx="247650" cy="247650"/>
        </a:xfrm>
        <a:prstGeom prst="callout1">
          <a:avLst>
            <a:gd name="adj1" fmla="val -65384"/>
            <a:gd name="adj2" fmla="val 80768"/>
            <a:gd name="adj3" fmla="val 3847"/>
            <a:gd name="adj4" fmla="val 80768"/>
            <a:gd name="adj5" fmla="val -100000"/>
            <a:gd name="adj6" fmla="val 46152"/>
            <a:gd name="adj7" fmla="val -65384"/>
            <a:gd name="adj8" fmla="val 80768"/>
          </a:avLst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+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47625</xdr:rowOff>
    </xdr:from>
    <xdr:to>
      <xdr:col>0</xdr:col>
      <xdr:colOff>0</xdr:colOff>
      <xdr:row>12</xdr:row>
      <xdr:rowOff>28575</xdr:rowOff>
    </xdr:to>
    <xdr:sp>
      <xdr:nvSpPr>
        <xdr:cNvPr id="1" name="AutoShape 1"/>
        <xdr:cNvSpPr>
          <a:spLocks/>
        </xdr:cNvSpPr>
      </xdr:nvSpPr>
      <xdr:spPr>
        <a:xfrm flipV="1">
          <a:off x="0" y="1819275"/>
          <a:ext cx="0" cy="600075"/>
        </a:xfrm>
        <a:prstGeom prst="circularArrow">
          <a:avLst>
            <a:gd name="adj" fmla="val 54563333"/>
          </a:avLst>
        </a:prstGeom>
        <a:solidFill>
          <a:srgbClr val="8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114300</xdr:rowOff>
    </xdr:from>
    <xdr:to>
      <xdr:col>0</xdr:col>
      <xdr:colOff>0</xdr:colOff>
      <xdr:row>12</xdr:row>
      <xdr:rowOff>95250</xdr:rowOff>
    </xdr:to>
    <xdr:sp>
      <xdr:nvSpPr>
        <xdr:cNvPr id="2" name="AutoShape 2"/>
        <xdr:cNvSpPr>
          <a:spLocks/>
        </xdr:cNvSpPr>
      </xdr:nvSpPr>
      <xdr:spPr>
        <a:xfrm flipV="1">
          <a:off x="0" y="1885950"/>
          <a:ext cx="0" cy="600075"/>
        </a:xfrm>
        <a:prstGeom prst="circularArrow">
          <a:avLst>
            <a:gd name="adj" fmla="val 54563333"/>
          </a:avLst>
        </a:prstGeom>
        <a:solidFill>
          <a:srgbClr val="8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85725</xdr:rowOff>
    </xdr:from>
    <xdr:to>
      <xdr:col>6</xdr:col>
      <xdr:colOff>238125</xdr:colOff>
      <xdr:row>8</xdr:row>
      <xdr:rowOff>95250</xdr:rowOff>
    </xdr:to>
    <xdr:sp>
      <xdr:nvSpPr>
        <xdr:cNvPr id="3" name="AutoShape 3"/>
        <xdr:cNvSpPr>
          <a:spLocks/>
        </xdr:cNvSpPr>
      </xdr:nvSpPr>
      <xdr:spPr>
        <a:xfrm flipH="1" flipV="1">
          <a:off x="2828925" y="1619250"/>
          <a:ext cx="476250" cy="9525"/>
        </a:xfrm>
        <a:prstGeom prst="straightConnector1">
          <a:avLst/>
        </a:prstGeom>
        <a:noFill/>
        <a:ln w="381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8</xdr:row>
      <xdr:rowOff>200025</xdr:rowOff>
    </xdr:from>
    <xdr:to>
      <xdr:col>7</xdr:col>
      <xdr:colOff>19050</xdr:colOff>
      <xdr:row>9</xdr:row>
      <xdr:rowOff>171450</xdr:rowOff>
    </xdr:to>
    <xdr:sp>
      <xdr:nvSpPr>
        <xdr:cNvPr id="4" name="AutoShape 4"/>
        <xdr:cNvSpPr>
          <a:spLocks/>
        </xdr:cNvSpPr>
      </xdr:nvSpPr>
      <xdr:spPr>
        <a:xfrm flipH="1">
          <a:off x="2847975" y="1733550"/>
          <a:ext cx="485775" cy="209550"/>
        </a:xfrm>
        <a:prstGeom prst="straightConnector1">
          <a:avLst/>
        </a:prstGeom>
        <a:noFill/>
        <a:ln w="381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oleObject" Target="../embeddings/oleObject_2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workbookViewId="0" topLeftCell="A26">
      <selection activeCell="Q41" sqref="Q41"/>
    </sheetView>
  </sheetViews>
  <sheetFormatPr defaultColWidth="9.140625" defaultRowHeight="12.75" zeroHeight="1"/>
  <cols>
    <col min="1" max="1" width="21.28125" style="0" customWidth="1"/>
    <col min="2" max="2" width="4.7109375" style="0" customWidth="1"/>
    <col min="3" max="3" width="4.7109375" style="0" hidden="1" customWidth="1"/>
    <col min="4" max="4" width="12.57421875" style="0" customWidth="1"/>
    <col min="5" max="13" width="3.7109375" style="0" customWidth="1"/>
    <col min="14" max="14" width="3.8515625" style="0" customWidth="1"/>
    <col min="15" max="27" width="3.7109375" style="0" customWidth="1"/>
    <col min="28" max="30" width="3.7109375" style="0" hidden="1" customWidth="1"/>
    <col min="31" max="16384" width="0" style="0" hidden="1" customWidth="1"/>
  </cols>
  <sheetData>
    <row r="1" spans="1:27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"/>
      <c r="W1" s="1"/>
      <c r="X1" s="1"/>
      <c r="Y1" s="1"/>
      <c r="Z1" s="1"/>
      <c r="AA1" s="1"/>
    </row>
    <row r="2" spans="1:27" ht="18.75">
      <c r="A2" s="23" t="s">
        <v>6</v>
      </c>
      <c r="B2" s="20"/>
      <c r="C2" s="20"/>
      <c r="D2" s="2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"/>
      <c r="W2" s="1"/>
      <c r="X2" s="1"/>
      <c r="Y2" s="1"/>
      <c r="Z2" s="1"/>
      <c r="AA2" s="1"/>
    </row>
    <row r="3" spans="1:27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"/>
      <c r="W3" s="1"/>
      <c r="X3" s="1"/>
      <c r="Y3" s="1"/>
      <c r="Z3" s="1"/>
      <c r="AA3" s="1"/>
    </row>
    <row r="4" spans="1:27" ht="12.75">
      <c r="A4" s="24" t="s">
        <v>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0"/>
      <c r="V4" s="1"/>
      <c r="W4" s="1"/>
      <c r="X4" s="1"/>
      <c r="Y4" s="1"/>
      <c r="Z4" s="1"/>
      <c r="AA4" s="1"/>
    </row>
    <row r="5" spans="1:27" ht="12.75">
      <c r="A5" s="25" t="s">
        <v>14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"/>
      <c r="W5" s="1"/>
      <c r="X5" s="1"/>
      <c r="Y5" s="1"/>
      <c r="Z5" s="1"/>
      <c r="AA5" s="1"/>
    </row>
    <row r="6" spans="1:27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"/>
      <c r="W6" s="1"/>
      <c r="X6" s="1"/>
      <c r="Y6" s="1"/>
      <c r="Z6" s="1"/>
      <c r="AA6" s="1"/>
    </row>
    <row r="7" spans="1:27" ht="12.75">
      <c r="A7" s="24" t="s">
        <v>8</v>
      </c>
      <c r="B7" s="24"/>
      <c r="C7" s="24"/>
      <c r="D7" s="24"/>
      <c r="E7" s="24"/>
      <c r="F7" s="24"/>
      <c r="G7" s="24"/>
      <c r="H7" s="24"/>
      <c r="I7" s="24"/>
      <c r="J7" s="24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"/>
      <c r="W7" s="1"/>
      <c r="X7" s="1"/>
      <c r="Y7" s="1"/>
      <c r="Z7" s="1"/>
      <c r="AA7" s="1"/>
    </row>
    <row r="8" spans="1:27" ht="12.75">
      <c r="A8" s="25" t="s">
        <v>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"/>
      <c r="W8" s="1"/>
      <c r="X8" s="1"/>
      <c r="Y8" s="1"/>
      <c r="Z8" s="1"/>
      <c r="AA8" s="1"/>
    </row>
    <row r="9" spans="1:27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"/>
      <c r="W9" s="1"/>
      <c r="X9" s="1"/>
      <c r="Y9" s="1"/>
      <c r="Z9" s="1"/>
      <c r="AA9" s="1"/>
    </row>
    <row r="10" spans="1:27" ht="12.75">
      <c r="A10" s="24" t="s">
        <v>10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"/>
      <c r="W10" s="1"/>
      <c r="X10" s="1"/>
      <c r="Y10" s="1"/>
      <c r="Z10" s="1"/>
      <c r="AA10" s="1"/>
    </row>
    <row r="11" spans="1:27" ht="12.75">
      <c r="A11" s="25" t="s">
        <v>11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"/>
      <c r="W11" s="1"/>
      <c r="X11" s="1"/>
      <c r="Y11" s="1"/>
      <c r="Z11" s="1"/>
      <c r="AA11" s="1"/>
    </row>
    <row r="12" spans="1:27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"/>
      <c r="W12" s="1"/>
      <c r="X12" s="1"/>
      <c r="Y12" s="1"/>
      <c r="Z12" s="1"/>
      <c r="AA12" s="1"/>
    </row>
    <row r="13" spans="1:27" ht="12.75">
      <c r="A13" s="24" t="s">
        <v>12</v>
      </c>
      <c r="B13" s="24"/>
      <c r="C13" s="24"/>
      <c r="D13" s="24"/>
      <c r="E13" s="24"/>
      <c r="F13" s="24"/>
      <c r="G13" s="24"/>
      <c r="H13" s="24"/>
      <c r="I13" s="24"/>
      <c r="J13" s="24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"/>
      <c r="W13" s="1"/>
      <c r="X13" s="1"/>
      <c r="Y13" s="1"/>
      <c r="Z13" s="1"/>
      <c r="AA13" s="1"/>
    </row>
    <row r="14" spans="1:27" ht="12.75">
      <c r="A14" s="25" t="s">
        <v>13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"/>
      <c r="W14" s="1"/>
      <c r="X14" s="1"/>
      <c r="Y14" s="1"/>
      <c r="Z14" s="1"/>
      <c r="AA14" s="1"/>
    </row>
    <row r="15" spans="1:27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"/>
      <c r="W15" s="1"/>
      <c r="X15" s="1"/>
      <c r="Y15" s="1"/>
      <c r="Z15" s="1"/>
      <c r="AA15" s="1"/>
    </row>
    <row r="16" spans="1:27" ht="15.75">
      <c r="A16" s="26" t="s">
        <v>15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"/>
      <c r="W16" s="1"/>
      <c r="X16" s="1"/>
      <c r="Y16" s="1"/>
      <c r="Z16" s="1"/>
      <c r="AA16" s="1"/>
    </row>
    <row r="17" spans="1:27" ht="15.75">
      <c r="A17" s="13" t="s">
        <v>16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"/>
      <c r="W17" s="1"/>
      <c r="X17" s="1"/>
      <c r="Y17" s="1"/>
      <c r="Z17" s="1"/>
      <c r="AA17" s="1"/>
    </row>
    <row r="18" spans="1:27" ht="13.5" thickBo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"/>
      <c r="W18" s="1"/>
      <c r="X18" s="1"/>
      <c r="Y18" s="1"/>
      <c r="Z18" s="1"/>
      <c r="AA18" s="1"/>
    </row>
    <row r="19" spans="1:27" ht="15.75" thickTop="1">
      <c r="A19" s="101" t="s">
        <v>5</v>
      </c>
      <c r="B19" s="107">
        <v>45</v>
      </c>
      <c r="C19" s="108"/>
      <c r="D19" s="109"/>
      <c r="E19" s="94" t="s">
        <v>2</v>
      </c>
      <c r="F19" s="95"/>
      <c r="G19" s="95"/>
      <c r="H19" s="95"/>
      <c r="I19" s="95"/>
      <c r="J19" s="95"/>
      <c r="K19" s="95"/>
      <c r="L19" s="96"/>
      <c r="M19" s="10"/>
      <c r="N19" s="10"/>
      <c r="O19" s="10"/>
      <c r="P19" s="10"/>
      <c r="Q19" s="10"/>
      <c r="R19" s="10"/>
      <c r="S19" s="10"/>
      <c r="T19" s="10"/>
      <c r="U19" s="10"/>
      <c r="V19" s="1"/>
      <c r="W19" s="1"/>
      <c r="X19" s="1"/>
      <c r="Y19" s="1"/>
      <c r="Z19" s="1"/>
      <c r="AA19" s="1"/>
    </row>
    <row r="20" spans="1:27" ht="15.75">
      <c r="A20" s="101"/>
      <c r="B20" s="110"/>
      <c r="C20" s="111"/>
      <c r="D20" s="112"/>
      <c r="E20" s="99">
        <v>9</v>
      </c>
      <c r="F20" s="97"/>
      <c r="G20" s="97">
        <v>5</v>
      </c>
      <c r="H20" s="97"/>
      <c r="I20" s="97">
        <v>3</v>
      </c>
      <c r="J20" s="97"/>
      <c r="K20" s="97">
        <v>2</v>
      </c>
      <c r="L20" s="98"/>
      <c r="M20" s="10"/>
      <c r="N20" s="10"/>
      <c r="O20" s="10"/>
      <c r="P20" s="10"/>
      <c r="Q20" s="10"/>
      <c r="R20" s="10"/>
      <c r="S20" s="10"/>
      <c r="T20" s="10"/>
      <c r="U20" s="10"/>
      <c r="V20" s="1"/>
      <c r="W20" s="1"/>
      <c r="X20" s="1"/>
      <c r="Y20" s="1"/>
      <c r="Z20" s="1"/>
      <c r="AA20" s="1"/>
    </row>
    <row r="21" spans="1:27" ht="12.75" customHeight="1">
      <c r="A21" s="101"/>
      <c r="B21" s="110"/>
      <c r="C21" s="111"/>
      <c r="D21" s="112"/>
      <c r="E21" s="88" t="str">
        <f>IF(MOD(Número,E20),"No","Si")</f>
        <v>Si</v>
      </c>
      <c r="F21" s="89"/>
      <c r="G21" s="89" t="str">
        <f>IF(MOD(Número,G20),"No","Si")</f>
        <v>Si</v>
      </c>
      <c r="H21" s="89"/>
      <c r="I21" s="89" t="str">
        <f>IF(MOD(Número,I20),"No","Si")</f>
        <v>Si</v>
      </c>
      <c r="J21" s="89"/>
      <c r="K21" s="89" t="str">
        <f>IF(MOD(Número,K20),"No","Si")</f>
        <v>No</v>
      </c>
      <c r="L21" s="92"/>
      <c r="M21" s="10"/>
      <c r="N21" s="10"/>
      <c r="O21" s="10"/>
      <c r="P21" s="10"/>
      <c r="Q21" s="10"/>
      <c r="R21" s="10"/>
      <c r="S21" s="10"/>
      <c r="T21" s="10"/>
      <c r="U21" s="10"/>
      <c r="V21" s="1"/>
      <c r="W21" s="1"/>
      <c r="X21" s="1"/>
      <c r="Y21" s="1"/>
      <c r="Z21" s="1"/>
      <c r="AA21" s="1"/>
    </row>
    <row r="22" spans="1:27" ht="12.75" customHeight="1" thickBot="1">
      <c r="A22" s="101"/>
      <c r="B22" s="113"/>
      <c r="C22" s="114"/>
      <c r="D22" s="115"/>
      <c r="E22" s="90"/>
      <c r="F22" s="91"/>
      <c r="G22" s="91"/>
      <c r="H22" s="91"/>
      <c r="I22" s="91"/>
      <c r="J22" s="91"/>
      <c r="K22" s="91"/>
      <c r="L22" s="93"/>
      <c r="M22" s="10"/>
      <c r="N22" s="10"/>
      <c r="O22" s="10"/>
      <c r="P22" s="10"/>
      <c r="Q22" s="10"/>
      <c r="R22" s="10"/>
      <c r="S22" s="10"/>
      <c r="T22" s="10"/>
      <c r="U22" s="10"/>
      <c r="V22" s="1"/>
      <c r="W22" s="1"/>
      <c r="X22" s="1"/>
      <c r="Y22" s="1"/>
      <c r="Z22" s="1"/>
      <c r="AA22" s="1"/>
    </row>
    <row r="23" spans="1:27" ht="12.75" customHeight="1" thickTop="1">
      <c r="A23" s="21"/>
      <c r="B23" s="21"/>
      <c r="C23" s="21"/>
      <c r="D23" s="21"/>
      <c r="E23" s="27"/>
      <c r="F23" s="27"/>
      <c r="G23" s="27"/>
      <c r="H23" s="27"/>
      <c r="I23" s="27"/>
      <c r="J23" s="27"/>
      <c r="K23" s="27"/>
      <c r="L23" s="27"/>
      <c r="M23" s="10"/>
      <c r="N23" s="10"/>
      <c r="O23" s="10"/>
      <c r="P23" s="10"/>
      <c r="Q23" s="10"/>
      <c r="R23" s="10"/>
      <c r="S23" s="10"/>
      <c r="T23" s="10"/>
      <c r="U23" s="10"/>
      <c r="V23" s="1"/>
      <c r="W23" s="1"/>
      <c r="X23" s="1"/>
      <c r="Y23" s="1"/>
      <c r="Z23" s="1"/>
      <c r="AA23" s="1"/>
    </row>
    <row r="24" spans="1:27" ht="12.75" customHeight="1">
      <c r="A24" s="21"/>
      <c r="B24" s="21"/>
      <c r="C24" s="21"/>
      <c r="D24" s="21"/>
      <c r="E24" s="27"/>
      <c r="F24" s="27"/>
      <c r="G24" s="27"/>
      <c r="H24" s="27"/>
      <c r="I24" s="27"/>
      <c r="J24" s="27"/>
      <c r="K24" s="27"/>
      <c r="L24" s="27"/>
      <c r="M24" s="10"/>
      <c r="N24" s="10"/>
      <c r="O24" s="10"/>
      <c r="P24" s="10"/>
      <c r="Q24" s="10"/>
      <c r="R24" s="10"/>
      <c r="S24" s="10"/>
      <c r="T24" s="10"/>
      <c r="U24" s="10"/>
      <c r="V24" s="1"/>
      <c r="W24" s="1"/>
      <c r="X24" s="1"/>
      <c r="Y24" s="1"/>
      <c r="Z24" s="1"/>
      <c r="AA24" s="1"/>
    </row>
    <row r="25" spans="1:27" ht="20.25">
      <c r="A25" s="38" t="s">
        <v>37</v>
      </c>
      <c r="B25" s="39"/>
      <c r="C25" s="39"/>
      <c r="D25" s="39"/>
      <c r="E25" s="41" t="s">
        <v>38</v>
      </c>
      <c r="F25" s="42"/>
      <c r="G25" s="42"/>
      <c r="H25" s="42"/>
      <c r="I25" s="42"/>
      <c r="J25" s="42"/>
      <c r="K25" s="42"/>
      <c r="L25" s="42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1"/>
      <c r="X25" s="1"/>
      <c r="Y25" s="1"/>
      <c r="Z25" s="1"/>
      <c r="AA25" s="1"/>
    </row>
    <row r="26" spans="1:27" ht="12.75" customHeight="1">
      <c r="A26" s="21"/>
      <c r="B26" s="21"/>
      <c r="C26" s="21"/>
      <c r="D26" s="21"/>
      <c r="E26" s="41" t="s">
        <v>39</v>
      </c>
      <c r="F26" s="42"/>
      <c r="G26" s="42"/>
      <c r="H26" s="42"/>
      <c r="I26" s="42"/>
      <c r="J26" s="42"/>
      <c r="K26" s="42"/>
      <c r="L26" s="42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1"/>
      <c r="X26" s="1"/>
      <c r="Y26" s="1"/>
      <c r="Z26" s="1"/>
      <c r="AA26" s="1"/>
    </row>
    <row r="27" spans="1:27" ht="12.75" customHeight="1">
      <c r="A27" s="21"/>
      <c r="B27" s="21"/>
      <c r="C27" s="21"/>
      <c r="D27" s="21"/>
      <c r="E27" s="41" t="s">
        <v>40</v>
      </c>
      <c r="F27" s="44"/>
      <c r="G27" s="44"/>
      <c r="H27" s="44"/>
      <c r="I27" s="44"/>
      <c r="J27" s="44"/>
      <c r="K27" s="44"/>
      <c r="L27" s="44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1"/>
      <c r="X27" s="1"/>
      <c r="Y27" s="1"/>
      <c r="Z27" s="1"/>
      <c r="AA27" s="1"/>
    </row>
    <row r="28" spans="1:29" ht="12.75" customHeight="1">
      <c r="A28" s="21"/>
      <c r="B28" s="21"/>
      <c r="C28" s="21"/>
      <c r="D28" s="21"/>
      <c r="E28" s="45" t="s">
        <v>42</v>
      </c>
      <c r="F28" s="46"/>
      <c r="G28" s="46"/>
      <c r="H28" s="46"/>
      <c r="I28" s="46"/>
      <c r="J28" s="46"/>
      <c r="K28" s="46"/>
      <c r="L28" s="46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"/>
      <c r="X28" s="1"/>
      <c r="Y28" s="1"/>
      <c r="Z28" s="1"/>
      <c r="AA28" s="1"/>
      <c r="AB28" s="51"/>
      <c r="AC28" s="51"/>
    </row>
    <row r="29" spans="1:27" ht="12.75" customHeight="1">
      <c r="A29" s="21"/>
      <c r="B29" s="21"/>
      <c r="C29" s="21"/>
      <c r="D29" s="21"/>
      <c r="E29" s="45" t="s">
        <v>44</v>
      </c>
      <c r="F29" s="46"/>
      <c r="G29" s="46"/>
      <c r="H29" s="46"/>
      <c r="I29" s="46"/>
      <c r="J29" s="46"/>
      <c r="K29" s="46"/>
      <c r="L29" s="46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"/>
      <c r="X29" s="1"/>
      <c r="Y29" s="1"/>
      <c r="Z29" s="1"/>
      <c r="AA29" s="1"/>
    </row>
    <row r="30" spans="1:27" ht="12.75" customHeight="1">
      <c r="A30" s="21"/>
      <c r="B30" s="21"/>
      <c r="C30" s="21"/>
      <c r="D30" s="21"/>
      <c r="E30" s="40"/>
      <c r="F30" s="27"/>
      <c r="G30" s="27"/>
      <c r="H30" s="27"/>
      <c r="I30" s="27"/>
      <c r="J30" s="27"/>
      <c r="K30" s="27"/>
      <c r="L30" s="27"/>
      <c r="M30" s="10"/>
      <c r="N30" s="10"/>
      <c r="O30" s="10"/>
      <c r="P30" s="10"/>
      <c r="Q30" s="10"/>
      <c r="R30" s="10"/>
      <c r="S30" s="10"/>
      <c r="T30" s="10"/>
      <c r="U30" s="10"/>
      <c r="V30" s="1"/>
      <c r="W30" s="1"/>
      <c r="X30" s="1"/>
      <c r="Y30" s="1"/>
      <c r="Z30" s="1"/>
      <c r="AA30" s="1"/>
    </row>
    <row r="31" spans="1:27" ht="18">
      <c r="A31" s="55" t="s">
        <v>46</v>
      </c>
      <c r="B31" s="53"/>
      <c r="C31" s="53"/>
      <c r="D31" s="53"/>
      <c r="E31" s="41"/>
      <c r="F31" s="44"/>
      <c r="G31" s="44"/>
      <c r="H31" s="44"/>
      <c r="I31" s="44"/>
      <c r="J31" s="44"/>
      <c r="K31" s="44"/>
      <c r="L31" s="44"/>
      <c r="M31" s="20"/>
      <c r="N31" s="20"/>
      <c r="O31" s="20"/>
      <c r="P31" s="20"/>
      <c r="Q31" s="20"/>
      <c r="R31" s="20"/>
      <c r="S31" s="20"/>
      <c r="T31" s="20"/>
      <c r="U31" s="20"/>
      <c r="V31" s="54"/>
      <c r="W31" s="54"/>
      <c r="X31" s="1"/>
      <c r="Y31" s="1"/>
      <c r="Z31" s="1"/>
      <c r="AA31" s="1"/>
    </row>
    <row r="32" spans="1:27" ht="18">
      <c r="A32" s="52" t="s">
        <v>45</v>
      </c>
      <c r="B32" s="53"/>
      <c r="C32" s="53"/>
      <c r="D32" s="53"/>
      <c r="E32" s="41"/>
      <c r="F32" s="44"/>
      <c r="G32" s="44"/>
      <c r="H32" s="44"/>
      <c r="I32" s="44"/>
      <c r="J32" s="44"/>
      <c r="K32" s="44"/>
      <c r="L32" s="44"/>
      <c r="M32" s="20"/>
      <c r="N32" s="20"/>
      <c r="O32" s="20"/>
      <c r="P32" s="20"/>
      <c r="Q32" s="20"/>
      <c r="R32" s="20"/>
      <c r="S32" s="20"/>
      <c r="T32" s="20"/>
      <c r="U32" s="20"/>
      <c r="V32" s="54"/>
      <c r="W32" s="54"/>
      <c r="X32" s="1"/>
      <c r="Y32" s="1"/>
      <c r="Z32" s="1"/>
      <c r="AA32" s="1"/>
    </row>
    <row r="33" spans="1:27" ht="18">
      <c r="A33" s="37"/>
      <c r="B33" s="21"/>
      <c r="C33" s="21"/>
      <c r="D33" s="21"/>
      <c r="E33" s="40"/>
      <c r="F33" s="27"/>
      <c r="G33" s="27"/>
      <c r="H33" s="27"/>
      <c r="I33" s="27"/>
      <c r="J33" s="27"/>
      <c r="K33" s="27"/>
      <c r="L33" s="27"/>
      <c r="M33" s="10"/>
      <c r="N33" s="10"/>
      <c r="O33" s="10"/>
      <c r="P33" s="10"/>
      <c r="Q33" s="10"/>
      <c r="R33" s="10"/>
      <c r="S33" s="10"/>
      <c r="T33" s="10"/>
      <c r="U33" s="10"/>
      <c r="V33" s="1"/>
      <c r="W33" s="1"/>
      <c r="X33" s="1"/>
      <c r="Y33" s="1"/>
      <c r="Z33" s="1"/>
      <c r="AA33" s="1"/>
    </row>
    <row r="34" spans="1:27" ht="12.75" customHeight="1" thickBot="1">
      <c r="A34" s="21"/>
      <c r="B34" s="21"/>
      <c r="C34" s="21"/>
      <c r="D34" s="21"/>
      <c r="E34" s="40"/>
      <c r="F34" s="27"/>
      <c r="G34" s="27"/>
      <c r="H34" s="27"/>
      <c r="I34" s="27"/>
      <c r="J34" s="27"/>
      <c r="K34" s="27"/>
      <c r="L34" s="27"/>
      <c r="M34" s="13" t="s">
        <v>21</v>
      </c>
      <c r="N34" s="10"/>
      <c r="O34" s="10"/>
      <c r="P34" s="10"/>
      <c r="Q34" s="10"/>
      <c r="R34" s="10"/>
      <c r="S34" s="10"/>
      <c r="T34" s="10"/>
      <c r="U34" s="10"/>
      <c r="V34" s="1"/>
      <c r="W34" s="1"/>
      <c r="X34" s="1"/>
      <c r="Y34" s="1"/>
      <c r="Z34" s="1"/>
      <c r="AA34" s="1"/>
    </row>
    <row r="35" spans="1:27" ht="12.75" customHeight="1" thickTop="1">
      <c r="A35" s="10"/>
      <c r="B35" s="10"/>
      <c r="C35" s="10"/>
      <c r="D35" s="10"/>
      <c r="E35" s="85" t="s">
        <v>2</v>
      </c>
      <c r="F35" s="103"/>
      <c r="G35" s="103"/>
      <c r="H35" s="103"/>
      <c r="I35" s="103"/>
      <c r="J35" s="103"/>
      <c r="K35" s="103"/>
      <c r="L35" s="104"/>
      <c r="M35" s="13" t="s">
        <v>27</v>
      </c>
      <c r="N35" s="10"/>
      <c r="O35" s="10"/>
      <c r="P35" s="10"/>
      <c r="Q35" s="10"/>
      <c r="R35" s="10"/>
      <c r="S35" s="10"/>
      <c r="T35" s="10"/>
      <c r="U35" s="10"/>
      <c r="V35" s="1"/>
      <c r="W35" s="1"/>
      <c r="X35" s="1"/>
      <c r="Y35" s="1"/>
      <c r="Z35" s="1"/>
      <c r="AA35" s="1"/>
    </row>
    <row r="36" spans="1:27" ht="12.75" customHeight="1">
      <c r="A36" s="10"/>
      <c r="B36" s="10"/>
      <c r="C36" s="10"/>
      <c r="D36" s="10"/>
      <c r="E36" s="105">
        <v>9</v>
      </c>
      <c r="F36" s="106"/>
      <c r="G36" s="86">
        <v>5</v>
      </c>
      <c r="H36" s="106"/>
      <c r="I36" s="86">
        <v>3</v>
      </c>
      <c r="J36" s="106"/>
      <c r="K36" s="86">
        <v>2</v>
      </c>
      <c r="L36" s="87"/>
      <c r="M36" s="3" t="str">
        <f>IF(SUM(M37:Q37)&gt;0,"","Ningún número")</f>
        <v>Ningún número</v>
      </c>
      <c r="N36" s="10"/>
      <c r="O36" s="10"/>
      <c r="P36" s="10"/>
      <c r="Q36" s="10"/>
      <c r="R36" s="10"/>
      <c r="S36" s="10"/>
      <c r="T36" s="10"/>
      <c r="U36" s="10"/>
      <c r="V36" s="1"/>
      <c r="W36" s="1"/>
      <c r="X36" s="1"/>
      <c r="Y36" s="1"/>
      <c r="Z36" s="1"/>
      <c r="AA36" s="1"/>
    </row>
    <row r="37" spans="1:27" ht="12.75" customHeight="1">
      <c r="A37" s="101" t="s">
        <v>3</v>
      </c>
      <c r="B37" s="84">
        <v>3</v>
      </c>
      <c r="C37" s="84"/>
      <c r="D37" s="84"/>
      <c r="E37" s="88" t="str">
        <f>IF(MOD(Numerador,E36),"No","Si")</f>
        <v>No</v>
      </c>
      <c r="F37" s="89"/>
      <c r="G37" s="89" t="str">
        <f>IF(MOD(Numerador,G36),"No","Si")</f>
        <v>No</v>
      </c>
      <c r="H37" s="89"/>
      <c r="I37" s="89" t="str">
        <f>IF(MOD(Numerador,I36),"No","Si")</f>
        <v>Si</v>
      </c>
      <c r="J37" s="89"/>
      <c r="K37" s="89" t="str">
        <f>IF(MOD(Numerador,K36),"No","Si")</f>
        <v>No</v>
      </c>
      <c r="L37" s="92"/>
      <c r="M37" s="31">
        <f>IF(AND(E37="si",E41="si"),E36,"")</f>
      </c>
      <c r="N37" s="31">
        <f>IF(AND(G37="si",G41="si"),G36,"")</f>
      </c>
      <c r="O37" s="31">
        <f>IF(AND(I37="si",I41="si"),I36,"")</f>
      </c>
      <c r="P37" s="31">
        <f>IF(AND(K37="si",K41="si"),K36,"")</f>
      </c>
      <c r="Q37" s="31"/>
      <c r="R37" s="10"/>
      <c r="S37" s="10"/>
      <c r="T37" s="10"/>
      <c r="U37" s="10"/>
      <c r="V37" s="1"/>
      <c r="W37" s="1"/>
      <c r="X37" s="1"/>
      <c r="Y37" s="1"/>
      <c r="Z37" s="1"/>
      <c r="AA37" s="1"/>
    </row>
    <row r="38" spans="1:27" ht="12.75" customHeight="1" thickBot="1">
      <c r="A38" s="101"/>
      <c r="B38" s="84"/>
      <c r="C38" s="84"/>
      <c r="D38" s="84"/>
      <c r="E38" s="90"/>
      <c r="F38" s="91"/>
      <c r="G38" s="91"/>
      <c r="H38" s="91"/>
      <c r="I38" s="91"/>
      <c r="J38" s="91"/>
      <c r="K38" s="91"/>
      <c r="L38" s="93"/>
      <c r="M38" s="13" t="s">
        <v>43</v>
      </c>
      <c r="N38" s="10"/>
      <c r="O38" s="10"/>
      <c r="P38" s="10"/>
      <c r="Q38" s="10"/>
      <c r="R38" s="10"/>
      <c r="S38" s="10"/>
      <c r="T38" s="10"/>
      <c r="U38" s="10"/>
      <c r="V38" s="1"/>
      <c r="W38" s="1"/>
      <c r="X38" s="1"/>
      <c r="Y38" s="1"/>
      <c r="Z38" s="1"/>
      <c r="AA38" s="1"/>
    </row>
    <row r="39" spans="1:27" ht="12.75" customHeight="1" thickTop="1">
      <c r="A39" s="101" t="s">
        <v>4</v>
      </c>
      <c r="B39" s="102">
        <v>1</v>
      </c>
      <c r="C39" s="102"/>
      <c r="D39" s="102"/>
      <c r="E39" s="85" t="s">
        <v>2</v>
      </c>
      <c r="F39" s="103"/>
      <c r="G39" s="103"/>
      <c r="H39" s="103"/>
      <c r="I39" s="103"/>
      <c r="J39" s="103"/>
      <c r="K39" s="103"/>
      <c r="L39" s="104"/>
      <c r="M39" s="10"/>
      <c r="N39" s="100" t="str">
        <f>IF(ISTEXT(M36),"------",IF(AND(E37="si",E41="si"),E36,IF(AND(G37="si",G41="si"),G36,IF(AND(I37="si",I41="si"),I36,IF(AND(K37="si",K41="si"),K36)))))</f>
        <v>------</v>
      </c>
      <c r="O39" s="100"/>
      <c r="P39" s="10"/>
      <c r="Q39" s="10"/>
      <c r="R39" s="10"/>
      <c r="S39" s="10"/>
      <c r="T39" s="10"/>
      <c r="U39" s="10"/>
      <c r="V39" s="1"/>
      <c r="W39" s="1"/>
      <c r="X39" s="1"/>
      <c r="Y39" s="1"/>
      <c r="Z39" s="1"/>
      <c r="AA39" s="1"/>
    </row>
    <row r="40" spans="1:27" ht="12.75" customHeight="1">
      <c r="A40" s="101"/>
      <c r="B40" s="84"/>
      <c r="C40" s="84"/>
      <c r="D40" s="84"/>
      <c r="E40" s="105">
        <v>9</v>
      </c>
      <c r="F40" s="106"/>
      <c r="G40" s="86">
        <v>5</v>
      </c>
      <c r="H40" s="106"/>
      <c r="I40" s="86">
        <v>3</v>
      </c>
      <c r="J40" s="106"/>
      <c r="K40" s="86">
        <v>2</v>
      </c>
      <c r="L40" s="87"/>
      <c r="M40" s="10"/>
      <c r="N40" s="100"/>
      <c r="O40" s="100"/>
      <c r="P40" s="10"/>
      <c r="Q40" s="10"/>
      <c r="R40" s="10"/>
      <c r="S40" s="10"/>
      <c r="T40" s="10"/>
      <c r="U40" s="10"/>
      <c r="V40" s="1"/>
      <c r="W40" s="1"/>
      <c r="X40" s="1"/>
      <c r="Y40" s="1"/>
      <c r="Z40" s="1"/>
      <c r="AA40" s="1"/>
    </row>
    <row r="41" spans="1:27" ht="12.75" customHeight="1">
      <c r="A41" s="21"/>
      <c r="B41" s="21"/>
      <c r="C41" s="21"/>
      <c r="D41" s="21"/>
      <c r="E41" s="88" t="str">
        <f>IF(MOD(Denominador,E40),"No","Si")</f>
        <v>No</v>
      </c>
      <c r="F41" s="89"/>
      <c r="G41" s="89" t="str">
        <f>IF(MOD(Denominador,G40),"No","Si")</f>
        <v>No</v>
      </c>
      <c r="H41" s="89"/>
      <c r="I41" s="89" t="str">
        <f>IF(MOD(Denominador,I40),"No","Si")</f>
        <v>No</v>
      </c>
      <c r="J41" s="89"/>
      <c r="K41" s="89" t="str">
        <f>IF(MOD(Denominador,K40),"No","Si")</f>
        <v>No</v>
      </c>
      <c r="L41" s="92"/>
      <c r="M41" s="31"/>
      <c r="N41" s="10"/>
      <c r="O41" s="10"/>
      <c r="P41" s="10"/>
      <c r="Q41" s="10"/>
      <c r="R41" s="10"/>
      <c r="S41" s="10"/>
      <c r="T41" s="10"/>
      <c r="U41" s="10"/>
      <c r="V41" s="1"/>
      <c r="W41" s="1"/>
      <c r="X41" s="1"/>
      <c r="Y41" s="1"/>
      <c r="Z41" s="1"/>
      <c r="AA41" s="1"/>
    </row>
    <row r="42" spans="1:27" ht="12.75" customHeight="1" thickBot="1">
      <c r="A42" s="21"/>
      <c r="B42" s="21"/>
      <c r="C42" s="21"/>
      <c r="D42" s="21"/>
      <c r="E42" s="90"/>
      <c r="F42" s="91"/>
      <c r="G42" s="91"/>
      <c r="H42" s="91"/>
      <c r="I42" s="91"/>
      <c r="J42" s="91"/>
      <c r="K42" s="91"/>
      <c r="L42" s="93"/>
      <c r="M42" s="10"/>
      <c r="N42" s="10"/>
      <c r="O42" s="10"/>
      <c r="P42" s="10"/>
      <c r="Q42" s="10"/>
      <c r="R42" s="10"/>
      <c r="S42" s="10"/>
      <c r="T42" s="10"/>
      <c r="U42" s="10"/>
      <c r="V42" s="1"/>
      <c r="W42" s="1"/>
      <c r="X42" s="1"/>
      <c r="Y42" s="1"/>
      <c r="Z42" s="1"/>
      <c r="AA42" s="1"/>
    </row>
    <row r="43" spans="1:27" ht="13.5" thickTop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"/>
      <c r="W43" s="1"/>
      <c r="X43" s="1"/>
      <c r="Y43" s="1"/>
      <c r="Z43" s="1"/>
      <c r="AA43" s="1"/>
    </row>
    <row r="44" spans="1:27" ht="7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8"/>
      <c r="W44" s="8"/>
      <c r="X44" s="8"/>
      <c r="Y44" s="8"/>
      <c r="Z44" s="8"/>
      <c r="AA44" s="8"/>
    </row>
    <row r="45" spans="1:21" ht="12.75" hidden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</row>
    <row r="46" spans="1:21" ht="12.75" hidden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1:21" ht="12.75" hidden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</row>
    <row r="48" spans="1:21" ht="12.75" hidden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</row>
    <row r="49" spans="1:21" ht="12.75" hidden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1:21" ht="12.75" hidden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</row>
    <row r="51" spans="1:21" ht="12.75" hidden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</row>
    <row r="52" spans="1:21" ht="12.75" hidden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</row>
    <row r="53" spans="1:21" ht="12.75" hidden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</row>
    <row r="54" spans="1:21" ht="12.75" hidden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</row>
    <row r="55" spans="1:21" ht="12.75" hidden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</row>
    <row r="56" spans="1:21" ht="12.75" hidden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</row>
    <row r="57" spans="1:21" ht="12.75" hidden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</row>
    <row r="58" spans="1:21" ht="12.75" hidden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</row>
    <row r="59" spans="1:21" ht="12.75" hidden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</row>
    <row r="60" spans="1:21" ht="12.75" hidden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</row>
    <row r="61" spans="1:21" ht="12.75" hidden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</row>
    <row r="62" spans="1:21" ht="12.75" hidden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</row>
    <row r="63" spans="1:21" ht="12.75" hidden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</row>
    <row r="64" spans="1:21" ht="12.75" hidden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</row>
    <row r="65" spans="1:21" ht="12.75" hidden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</row>
    <row r="66" spans="1:21" ht="12.75" hidden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</row>
    <row r="67" spans="1:21" ht="12.75" hidden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</row>
  </sheetData>
  <sheetProtection password="CC17" sheet="1" objects="1" scenarios="1"/>
  <mergeCells count="34">
    <mergeCell ref="A19:A22"/>
    <mergeCell ref="B19:D22"/>
    <mergeCell ref="E35:L35"/>
    <mergeCell ref="K36:L36"/>
    <mergeCell ref="I36:J36"/>
    <mergeCell ref="G36:H36"/>
    <mergeCell ref="E36:F36"/>
    <mergeCell ref="E21:F22"/>
    <mergeCell ref="G21:H22"/>
    <mergeCell ref="N39:O40"/>
    <mergeCell ref="A39:A40"/>
    <mergeCell ref="B39:D40"/>
    <mergeCell ref="A37:A38"/>
    <mergeCell ref="B37:D38"/>
    <mergeCell ref="K37:L38"/>
    <mergeCell ref="E39:L39"/>
    <mergeCell ref="E40:F40"/>
    <mergeCell ref="G40:H40"/>
    <mergeCell ref="I40:J40"/>
    <mergeCell ref="E37:F38"/>
    <mergeCell ref="G37:H38"/>
    <mergeCell ref="I37:J38"/>
    <mergeCell ref="E19:L19"/>
    <mergeCell ref="K20:L20"/>
    <mergeCell ref="I20:J20"/>
    <mergeCell ref="G20:H20"/>
    <mergeCell ref="E20:F20"/>
    <mergeCell ref="K21:L22"/>
    <mergeCell ref="I21:J22"/>
    <mergeCell ref="K40:L40"/>
    <mergeCell ref="E41:F42"/>
    <mergeCell ref="G41:H42"/>
    <mergeCell ref="I41:J42"/>
    <mergeCell ref="K41:L42"/>
  </mergeCells>
  <conditionalFormatting sqref="E21:L22 E41:L42 E37:L38">
    <cfRule type="cellIs" priority="1" dxfId="0" operator="equal" stopIfTrue="1">
      <formula>"si"</formula>
    </cfRule>
    <cfRule type="cellIs" priority="2" dxfId="1" operator="equal" stopIfTrue="1">
      <formula>"no"</formula>
    </cfRule>
  </conditionalFormatting>
  <printOptions/>
  <pageMargins left="0.75" right="0.75" top="1" bottom="1" header="0" footer="0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2"/>
  <sheetViews>
    <sheetView workbookViewId="0" topLeftCell="A35">
      <selection activeCell="A52" sqref="A52"/>
    </sheetView>
  </sheetViews>
  <sheetFormatPr defaultColWidth="9.140625" defaultRowHeight="12.75" zeroHeight="1"/>
  <cols>
    <col min="1" max="5" width="3.28125" style="1" customWidth="1"/>
    <col min="6" max="25" width="4.7109375" style="1" customWidth="1"/>
    <col min="26" max="32" width="4.7109375" style="1" hidden="1" customWidth="1"/>
    <col min="33" max="35" width="3.7109375" style="0" hidden="1" customWidth="1"/>
    <col min="36" max="16384" width="0" style="0" hidden="1" customWidth="1"/>
  </cols>
  <sheetData>
    <row r="1" spans="1:32" s="48" customFormat="1" ht="15" customHeight="1">
      <c r="A1" s="49" t="s">
        <v>23</v>
      </c>
      <c r="B1" s="49"/>
      <c r="C1" s="49"/>
      <c r="D1" s="49"/>
      <c r="E1" s="49"/>
      <c r="F1" s="49"/>
      <c r="G1" s="49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47"/>
      <c r="AA1" s="47"/>
      <c r="AB1" s="47"/>
      <c r="AC1" s="47"/>
      <c r="AD1" s="47"/>
      <c r="AE1" s="47"/>
      <c r="AF1" s="47"/>
    </row>
    <row r="2" spans="1:32" s="48" customFormat="1" ht="15" customHeight="1">
      <c r="A2" s="49" t="s">
        <v>24</v>
      </c>
      <c r="B2" s="49"/>
      <c r="C2" s="49"/>
      <c r="D2" s="49"/>
      <c r="E2" s="49"/>
      <c r="F2" s="49"/>
      <c r="G2" s="49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47"/>
      <c r="AA2" s="47"/>
      <c r="AB2" s="47"/>
      <c r="AC2" s="47"/>
      <c r="AD2" s="47"/>
      <c r="AE2" s="47"/>
      <c r="AF2" s="47"/>
    </row>
    <row r="3" spans="1:32" s="48" customFormat="1" ht="12.75" customHeight="1">
      <c r="A3" s="49" t="s">
        <v>41</v>
      </c>
      <c r="B3" s="49"/>
      <c r="C3" s="49"/>
      <c r="D3" s="49"/>
      <c r="E3" s="49"/>
      <c r="F3" s="49"/>
      <c r="G3" s="49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47"/>
      <c r="AA3" s="47"/>
      <c r="AB3" s="47"/>
      <c r="AC3" s="47"/>
      <c r="AD3" s="47"/>
      <c r="AE3" s="47"/>
      <c r="AF3" s="47"/>
    </row>
    <row r="4" spans="1:25" ht="4.5" customHeight="1">
      <c r="A4" s="29"/>
      <c r="B4" s="29"/>
      <c r="C4" s="29"/>
      <c r="D4" s="29"/>
      <c r="E4" s="29"/>
      <c r="F4" s="29"/>
      <c r="G4" s="29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5" spans="1:25" ht="12.75" customHeight="1">
      <c r="A5" s="49" t="s">
        <v>17</v>
      </c>
      <c r="B5" s="49"/>
      <c r="C5" s="49"/>
      <c r="D5" s="49"/>
      <c r="E5" s="49"/>
      <c r="F5" s="49"/>
      <c r="G5" s="49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12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 customHeight="1" thickBot="1">
      <c r="A7" s="10"/>
      <c r="B7" s="10"/>
      <c r="C7" s="10"/>
      <c r="D7" s="10"/>
      <c r="E7" s="10"/>
      <c r="F7" s="21"/>
      <c r="G7" s="21"/>
      <c r="H7" s="21"/>
      <c r="I7" s="21"/>
      <c r="J7" s="27"/>
      <c r="K7" s="27"/>
      <c r="L7" s="27"/>
      <c r="M7" s="27"/>
      <c r="N7" s="27"/>
      <c r="O7" s="27"/>
      <c r="P7" s="27"/>
      <c r="Q7" s="27"/>
      <c r="R7" s="10"/>
      <c r="S7" s="10"/>
      <c r="T7" s="10"/>
      <c r="U7" s="10"/>
      <c r="V7" s="10"/>
      <c r="W7" s="10"/>
      <c r="X7" s="10"/>
      <c r="Y7" s="10"/>
    </row>
    <row r="8" spans="1:25" ht="12.75" customHeight="1" thickTop="1">
      <c r="A8" s="10"/>
      <c r="B8" s="10"/>
      <c r="C8" s="10"/>
      <c r="D8" s="10"/>
      <c r="E8" s="10"/>
      <c r="F8" s="10"/>
      <c r="G8" s="10"/>
      <c r="H8" s="10"/>
      <c r="I8" s="10"/>
      <c r="J8" s="119" t="s">
        <v>2</v>
      </c>
      <c r="K8" s="120"/>
      <c r="L8" s="120"/>
      <c r="M8" s="120"/>
      <c r="N8" s="120"/>
      <c r="O8" s="120"/>
      <c r="P8" s="120"/>
      <c r="Q8" s="121"/>
      <c r="R8" s="13" t="s">
        <v>21</v>
      </c>
      <c r="S8" s="10"/>
      <c r="T8" s="10"/>
      <c r="U8" s="10"/>
      <c r="V8" s="10"/>
      <c r="W8" s="10"/>
      <c r="X8" s="10"/>
      <c r="Y8" s="10"/>
    </row>
    <row r="9" spans="1:25" ht="12.75" customHeight="1">
      <c r="A9" s="10"/>
      <c r="B9" s="10"/>
      <c r="C9" s="10"/>
      <c r="D9" s="10"/>
      <c r="E9" s="10"/>
      <c r="F9" s="10"/>
      <c r="G9" s="10"/>
      <c r="H9" s="10"/>
      <c r="I9" s="10"/>
      <c r="J9" s="105">
        <v>9</v>
      </c>
      <c r="K9" s="106"/>
      <c r="L9" s="86">
        <v>5</v>
      </c>
      <c r="M9" s="106"/>
      <c r="N9" s="86">
        <v>3</v>
      </c>
      <c r="O9" s="106"/>
      <c r="P9" s="86">
        <v>2</v>
      </c>
      <c r="Q9" s="87"/>
      <c r="R9" s="13" t="s">
        <v>27</v>
      </c>
      <c r="S9" s="10"/>
      <c r="T9" s="10"/>
      <c r="U9" s="10"/>
      <c r="V9" s="10"/>
      <c r="W9" s="10"/>
      <c r="X9" s="10"/>
      <c r="Y9" s="10"/>
    </row>
    <row r="10" spans="1:25" ht="12.75" customHeight="1">
      <c r="A10" s="101" t="s">
        <v>3</v>
      </c>
      <c r="B10" s="101"/>
      <c r="C10" s="101"/>
      <c r="D10" s="101"/>
      <c r="E10" s="101"/>
      <c r="F10" s="101"/>
      <c r="G10" s="84">
        <v>-6</v>
      </c>
      <c r="H10" s="84"/>
      <c r="I10" s="84"/>
      <c r="J10" s="88" t="str">
        <f>IF(OR(Numerador=0,Denominador=0),"------",IF(MOD(Numerador,J9),"No","Si"))</f>
        <v>No</v>
      </c>
      <c r="K10" s="89"/>
      <c r="L10" s="89" t="str">
        <f>IF(OR(Numerador=0,Denominador=0),"------",IF(MOD(Numerador,L9),"No","Si"))</f>
        <v>No</v>
      </c>
      <c r="M10" s="89"/>
      <c r="N10" s="89" t="str">
        <f>IF(OR(Numerador=0,Denominador=0),"------",IF(MOD(Numerador,N9),"No","Si"))</f>
        <v>Si</v>
      </c>
      <c r="O10" s="89"/>
      <c r="P10" s="89" t="str">
        <f>IF(OR(Numerador=0,Denominador=0),"------",IF(MOD(Numerador,P9),"No","Si"))</f>
        <v>Si</v>
      </c>
      <c r="Q10" s="92"/>
      <c r="R10" s="3">
        <f>IF(SUM(R11:V11)&gt;0,"","Ningún número")</f>
      </c>
      <c r="S10" s="10"/>
      <c r="T10" s="10"/>
      <c r="U10" s="10"/>
      <c r="V10" s="10"/>
      <c r="W10" s="10"/>
      <c r="X10" s="10"/>
      <c r="Y10" s="10"/>
    </row>
    <row r="11" spans="1:25" ht="12.75" customHeight="1" thickBot="1">
      <c r="A11" s="101"/>
      <c r="B11" s="101"/>
      <c r="C11" s="101"/>
      <c r="D11" s="101"/>
      <c r="E11" s="101"/>
      <c r="F11" s="101"/>
      <c r="G11" s="84"/>
      <c r="H11" s="84"/>
      <c r="I11" s="84"/>
      <c r="J11" s="90"/>
      <c r="K11" s="91"/>
      <c r="L11" s="91"/>
      <c r="M11" s="91"/>
      <c r="N11" s="91"/>
      <c r="O11" s="91"/>
      <c r="P11" s="91"/>
      <c r="Q11" s="93"/>
      <c r="R11" s="31">
        <f>IF(AND(J10="si",J14="si"),J9,"")</f>
      </c>
      <c r="S11" s="31">
        <f>IF(AND(L10="si",L14="si"),L9,"")</f>
      </c>
      <c r="T11" s="31">
        <f>IF(AND(N10="si",N14="si"),N9,"")</f>
        <v>3</v>
      </c>
      <c r="U11" s="31">
        <f>IF(AND(P10="si",P14="si"),P9,"")</f>
        <v>2</v>
      </c>
      <c r="V11" s="10"/>
      <c r="W11" s="10"/>
      <c r="X11" s="10"/>
      <c r="Y11" s="10"/>
    </row>
    <row r="12" spans="1:25" ht="12.75" customHeight="1" thickTop="1">
      <c r="A12" s="101" t="s">
        <v>4</v>
      </c>
      <c r="B12" s="101"/>
      <c r="C12" s="101"/>
      <c r="D12" s="101"/>
      <c r="E12" s="101"/>
      <c r="F12" s="101"/>
      <c r="G12" s="102">
        <v>12</v>
      </c>
      <c r="H12" s="102"/>
      <c r="I12" s="102"/>
      <c r="J12" s="119" t="s">
        <v>2</v>
      </c>
      <c r="K12" s="120"/>
      <c r="L12" s="120"/>
      <c r="M12" s="120"/>
      <c r="N12" s="120"/>
      <c r="O12" s="120"/>
      <c r="P12" s="120"/>
      <c r="Q12" s="121"/>
      <c r="R12" s="10"/>
      <c r="S12" s="10"/>
      <c r="T12" s="10"/>
      <c r="U12" s="10"/>
      <c r="V12" s="10"/>
      <c r="W12" s="10"/>
      <c r="X12" s="10"/>
      <c r="Y12" s="10"/>
    </row>
    <row r="13" spans="1:25" ht="12.75" customHeight="1">
      <c r="A13" s="101"/>
      <c r="B13" s="101"/>
      <c r="C13" s="101"/>
      <c r="D13" s="101"/>
      <c r="E13" s="101"/>
      <c r="F13" s="101"/>
      <c r="G13" s="84"/>
      <c r="H13" s="84"/>
      <c r="I13" s="84"/>
      <c r="J13" s="105">
        <v>9</v>
      </c>
      <c r="K13" s="106"/>
      <c r="L13" s="86">
        <v>5</v>
      </c>
      <c r="M13" s="106"/>
      <c r="N13" s="86">
        <v>3</v>
      </c>
      <c r="O13" s="106"/>
      <c r="P13" s="86">
        <v>2</v>
      </c>
      <c r="Q13" s="87"/>
      <c r="R13" s="10"/>
      <c r="S13" s="10"/>
      <c r="T13" s="10"/>
      <c r="U13" s="10"/>
      <c r="V13" s="10"/>
      <c r="W13" s="10"/>
      <c r="X13" s="10"/>
      <c r="Y13" s="10"/>
    </row>
    <row r="14" spans="1:25" ht="12.75" customHeight="1">
      <c r="A14" s="10"/>
      <c r="B14" s="10"/>
      <c r="C14" s="10"/>
      <c r="D14" s="10"/>
      <c r="E14" s="10"/>
      <c r="F14" s="21"/>
      <c r="G14" s="21"/>
      <c r="H14" s="21"/>
      <c r="I14" s="21"/>
      <c r="J14" s="88" t="str">
        <f>IF(OR(Numerador=0,Denominador=0),"------",IF(MOD(Denominador,J9),"No","Si"))</f>
        <v>No</v>
      </c>
      <c r="K14" s="89"/>
      <c r="L14" s="89" t="str">
        <f>IF(OR(Numerador=0,Denominador=0),"------",IF(MOD(Denominador,L9),"No","Si"))</f>
        <v>No</v>
      </c>
      <c r="M14" s="89"/>
      <c r="N14" s="89" t="str">
        <f>IF(OR(Numerador=0,Denominador=0),"------",IF(MOD(Denominador,N9),"No","Si"))</f>
        <v>Si</v>
      </c>
      <c r="O14" s="89"/>
      <c r="P14" s="89" t="str">
        <f>IF(OR(Numerador=0,Denominador=0),"------",IF(MOD(Denominador,P9),"No","Si"))</f>
        <v>Si</v>
      </c>
      <c r="Q14" s="92"/>
      <c r="R14" s="10"/>
      <c r="S14" s="10"/>
      <c r="T14" s="10"/>
      <c r="U14" s="10"/>
      <c r="V14" s="10"/>
      <c r="W14" s="10"/>
      <c r="X14" s="10"/>
      <c r="Y14" s="10"/>
    </row>
    <row r="15" spans="1:25" ht="12.75" customHeight="1" thickBot="1">
      <c r="A15" s="10"/>
      <c r="B15" s="10"/>
      <c r="C15" s="10"/>
      <c r="D15" s="10"/>
      <c r="E15" s="10"/>
      <c r="F15" s="21"/>
      <c r="G15" s="21"/>
      <c r="H15" s="21"/>
      <c r="I15" s="21"/>
      <c r="J15" s="90"/>
      <c r="K15" s="91"/>
      <c r="L15" s="91"/>
      <c r="M15" s="91"/>
      <c r="N15" s="91"/>
      <c r="O15" s="91"/>
      <c r="P15" s="91"/>
      <c r="Q15" s="93"/>
      <c r="R15" s="10"/>
      <c r="S15" s="10"/>
      <c r="T15" s="10"/>
      <c r="U15" s="10"/>
      <c r="V15" s="10"/>
      <c r="W15" s="10"/>
      <c r="X15" s="10"/>
      <c r="Y15" s="10"/>
    </row>
    <row r="16" spans="1:25" ht="12.75" customHeight="1" thickTop="1">
      <c r="A16" s="10"/>
      <c r="B16" s="10"/>
      <c r="C16" s="10"/>
      <c r="D16" s="10"/>
      <c r="E16" s="10"/>
      <c r="F16" s="21"/>
      <c r="G16" s="21"/>
      <c r="H16" s="21"/>
      <c r="I16" s="21"/>
      <c r="J16" s="27"/>
      <c r="K16" s="27"/>
      <c r="L16" s="27"/>
      <c r="M16" s="27"/>
      <c r="N16" s="27"/>
      <c r="O16" s="27"/>
      <c r="P16" s="27"/>
      <c r="Q16" s="27"/>
      <c r="R16" s="10"/>
      <c r="S16" s="10"/>
      <c r="T16" s="10"/>
      <c r="U16" s="10"/>
      <c r="V16" s="10"/>
      <c r="W16" s="10"/>
      <c r="X16" s="10"/>
      <c r="Y16" s="10"/>
    </row>
    <row r="17" spans="1:25" ht="12.75" customHeight="1">
      <c r="A17" s="10"/>
      <c r="B17" s="10"/>
      <c r="C17" s="10"/>
      <c r="D17" s="10"/>
      <c r="E17" s="10"/>
      <c r="F17" s="21"/>
      <c r="G17" s="21"/>
      <c r="H17" s="21"/>
      <c r="I17" s="4">
        <f>IF(SUM(R11:V11)&gt;0,"","No son divisibles por un mismo número")</f>
      </c>
      <c r="J17" s="27"/>
      <c r="K17" s="27"/>
      <c r="L17" s="27"/>
      <c r="M17" s="27"/>
      <c r="N17" s="27"/>
      <c r="O17" s="27"/>
      <c r="P17" s="27"/>
      <c r="Q17" s="27"/>
      <c r="R17" s="10"/>
      <c r="S17" s="10"/>
      <c r="T17" s="10"/>
      <c r="U17" s="10"/>
      <c r="V17" s="10"/>
      <c r="W17" s="10"/>
      <c r="X17" s="10"/>
      <c r="Y17" s="10"/>
    </row>
    <row r="18" spans="1:25" ht="16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7">
        <f>IF(SUM(R11:V11)&gt;0,IF((N19&gt;0),Numerador/N19,Numerador),"------------")</f>
        <v>-2</v>
      </c>
      <c r="W18" s="117"/>
      <c r="X18" s="117"/>
      <c r="Y18" s="10"/>
    </row>
    <row r="19" spans="1:25" ht="16.5" customHeight="1" thickBot="1">
      <c r="A19" s="13" t="s">
        <v>28</v>
      </c>
      <c r="B19" s="13"/>
      <c r="C19" s="13"/>
      <c r="D19" s="13"/>
      <c r="E19" s="13"/>
      <c r="F19" s="10"/>
      <c r="G19" s="10"/>
      <c r="H19" s="10"/>
      <c r="I19" s="10"/>
      <c r="J19" s="10"/>
      <c r="K19" s="32"/>
      <c r="L19" s="10"/>
      <c r="M19" s="10"/>
      <c r="N19" s="32">
        <f>IF(MAX(R11:U11)&gt;0,MAX(R11:U11),"NO EXISTE UN MAYOR")</f>
        <v>3</v>
      </c>
      <c r="O19" s="10"/>
      <c r="P19" s="10"/>
      <c r="Q19" s="10"/>
      <c r="R19" s="10"/>
      <c r="S19" s="10"/>
      <c r="T19" s="10"/>
      <c r="U19" s="10"/>
      <c r="V19" s="117"/>
      <c r="W19" s="117"/>
      <c r="X19" s="117"/>
      <c r="Y19" s="10"/>
    </row>
    <row r="20" spans="1:25" ht="13.5" customHeight="1" thickTop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31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16">
        <f>IF(SUM(R11:V11)&gt;0,IF((N19&gt;0),Denominador/N19,Denominador),"------------")</f>
        <v>4</v>
      </c>
      <c r="W20" s="116"/>
      <c r="X20" s="116"/>
      <c r="Y20" s="10"/>
    </row>
    <row r="21" spans="1:25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3" t="s">
        <v>20</v>
      </c>
      <c r="M21" s="10"/>
      <c r="N21" s="10"/>
      <c r="O21" s="10"/>
      <c r="P21" s="10"/>
      <c r="Q21" s="10"/>
      <c r="R21" s="10"/>
      <c r="S21" s="10"/>
      <c r="T21" s="10"/>
      <c r="U21" s="10"/>
      <c r="V21" s="117"/>
      <c r="W21" s="117"/>
      <c r="X21" s="117"/>
      <c r="Y21" s="10"/>
    </row>
    <row r="22" spans="1:25" ht="23.25">
      <c r="A22" s="13" t="s">
        <v>25</v>
      </c>
      <c r="B22" s="10"/>
      <c r="C22" s="10"/>
      <c r="D22" s="10"/>
      <c r="E22" s="10"/>
      <c r="F22" s="10"/>
      <c r="G22" s="10"/>
      <c r="H22" s="10"/>
      <c r="I22" s="10"/>
      <c r="J22" s="118" t="str">
        <f>IF(MAXA(R28:V28)=0,"No","Si")</f>
        <v>Si</v>
      </c>
      <c r="K22" s="118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8.75" thickBot="1">
      <c r="A24" s="10"/>
      <c r="B24" s="10"/>
      <c r="C24" s="10"/>
      <c r="D24" s="10"/>
      <c r="E24" s="10"/>
      <c r="F24" s="21"/>
      <c r="G24" s="21"/>
      <c r="H24" s="21"/>
      <c r="I24" s="21"/>
      <c r="J24" s="27"/>
      <c r="K24" s="27"/>
      <c r="L24" s="27"/>
      <c r="M24" s="27"/>
      <c r="N24" s="27"/>
      <c r="O24" s="27"/>
      <c r="P24" s="27"/>
      <c r="Q24" s="27"/>
      <c r="R24" s="10"/>
      <c r="S24" s="10"/>
      <c r="T24" s="10"/>
      <c r="U24" s="10"/>
      <c r="V24" s="10"/>
      <c r="W24" s="10"/>
      <c r="X24" s="10"/>
      <c r="Y24" s="10"/>
    </row>
    <row r="25" spans="1:25" ht="16.5" thickTop="1">
      <c r="A25" s="10"/>
      <c r="B25" s="10"/>
      <c r="C25" s="10"/>
      <c r="D25" s="10"/>
      <c r="E25" s="10"/>
      <c r="F25" s="10"/>
      <c r="G25" s="10"/>
      <c r="H25" s="10"/>
      <c r="I25" s="10"/>
      <c r="J25" s="119" t="s">
        <v>2</v>
      </c>
      <c r="K25" s="120"/>
      <c r="L25" s="120"/>
      <c r="M25" s="120"/>
      <c r="N25" s="120"/>
      <c r="O25" s="120"/>
      <c r="P25" s="120"/>
      <c r="Q25" s="121"/>
      <c r="R25" s="13" t="s">
        <v>21</v>
      </c>
      <c r="S25" s="10"/>
      <c r="T25" s="10"/>
      <c r="U25" s="10"/>
      <c r="V25" s="10"/>
      <c r="W25" s="10"/>
      <c r="X25" s="10"/>
      <c r="Y25" s="10"/>
    </row>
    <row r="26" spans="1:25" ht="15.75">
      <c r="A26" s="10"/>
      <c r="B26" s="10"/>
      <c r="C26" s="10"/>
      <c r="D26" s="10"/>
      <c r="E26" s="10"/>
      <c r="F26" s="10"/>
      <c r="G26" s="10"/>
      <c r="H26" s="10"/>
      <c r="I26" s="10"/>
      <c r="J26" s="105">
        <v>9</v>
      </c>
      <c r="K26" s="106"/>
      <c r="L26" s="86">
        <v>5</v>
      </c>
      <c r="M26" s="106"/>
      <c r="N26" s="86">
        <v>3</v>
      </c>
      <c r="O26" s="106"/>
      <c r="P26" s="86">
        <v>2</v>
      </c>
      <c r="Q26" s="87"/>
      <c r="R26" s="13" t="s">
        <v>22</v>
      </c>
      <c r="S26" s="10"/>
      <c r="T26" s="10"/>
      <c r="U26" s="10"/>
      <c r="V26" s="10"/>
      <c r="W26" s="10"/>
      <c r="X26" s="10"/>
      <c r="Y26" s="10"/>
    </row>
    <row r="27" spans="1:25" ht="15.75">
      <c r="A27" s="101" t="s">
        <v>3</v>
      </c>
      <c r="B27" s="101"/>
      <c r="C27" s="101"/>
      <c r="D27" s="101"/>
      <c r="E27" s="101"/>
      <c r="F27" s="101"/>
      <c r="G27" s="117">
        <f>V18</f>
        <v>-2</v>
      </c>
      <c r="H27" s="117"/>
      <c r="I27" s="117"/>
      <c r="J27" s="88" t="str">
        <f>IF(ISNUMBER(G27),IF(MOD(G27,J26),"No","Si"),"----")</f>
        <v>No</v>
      </c>
      <c r="K27" s="89"/>
      <c r="L27" s="88" t="str">
        <f>IF(ISNUMBER(G27),IF(MOD(G27,L26),"No","Si"),"----")</f>
        <v>No</v>
      </c>
      <c r="M27" s="89"/>
      <c r="N27" s="88" t="str">
        <f>IF(ISNUMBER(G27),IF(MOD(G27,N26),"No","Si"),"----")</f>
        <v>No</v>
      </c>
      <c r="O27" s="89"/>
      <c r="P27" s="88" t="str">
        <f>IF(ISNUMBER(G27),IF(MOD(G27,P26),"No","Si"),"----")</f>
        <v>Si</v>
      </c>
      <c r="Q27" s="89"/>
      <c r="R27" s="3">
        <f>IF(SUM(R28:V28)&gt;0,"","Ningún número")</f>
      </c>
      <c r="S27" s="10"/>
      <c r="T27" s="10"/>
      <c r="U27" s="10"/>
      <c r="V27" s="10"/>
      <c r="W27" s="10"/>
      <c r="X27" s="10"/>
      <c r="Y27" s="10"/>
    </row>
    <row r="28" spans="1:25" ht="18.75" thickBot="1">
      <c r="A28" s="101"/>
      <c r="B28" s="101"/>
      <c r="C28" s="101"/>
      <c r="D28" s="101"/>
      <c r="E28" s="101"/>
      <c r="F28" s="101"/>
      <c r="G28" s="117"/>
      <c r="H28" s="117"/>
      <c r="I28" s="117"/>
      <c r="J28" s="90"/>
      <c r="K28" s="91"/>
      <c r="L28" s="90"/>
      <c r="M28" s="91"/>
      <c r="N28" s="90"/>
      <c r="O28" s="91"/>
      <c r="P28" s="90"/>
      <c r="Q28" s="91"/>
      <c r="R28" s="31">
        <f>IF(AND(J27="si",J31="si"),J26,"")</f>
      </c>
      <c r="S28" s="31">
        <f>IF(AND(L27="si",L31="si"),L26,"")</f>
      </c>
      <c r="T28" s="31">
        <f>IF(AND(N27="si",N31="si"),N26,"")</f>
      </c>
      <c r="U28" s="31">
        <f>IF(AND(P27="si",P31="si"),P26,"")</f>
        <v>2</v>
      </c>
      <c r="V28" s="10"/>
      <c r="W28" s="10"/>
      <c r="X28" s="10"/>
      <c r="Y28" s="10"/>
    </row>
    <row r="29" spans="1:25" ht="18.75" thickTop="1">
      <c r="A29" s="101" t="s">
        <v>4</v>
      </c>
      <c r="B29" s="101"/>
      <c r="C29" s="101"/>
      <c r="D29" s="101"/>
      <c r="E29" s="101"/>
      <c r="F29" s="101"/>
      <c r="G29" s="116">
        <f>V20</f>
        <v>4</v>
      </c>
      <c r="H29" s="116"/>
      <c r="I29" s="116"/>
      <c r="J29" s="119" t="s">
        <v>2</v>
      </c>
      <c r="K29" s="120"/>
      <c r="L29" s="120"/>
      <c r="M29" s="120"/>
      <c r="N29" s="120"/>
      <c r="O29" s="120"/>
      <c r="P29" s="120"/>
      <c r="Q29" s="121"/>
      <c r="R29" s="13" t="s">
        <v>26</v>
      </c>
      <c r="S29" s="10"/>
      <c r="T29" s="10"/>
      <c r="U29" s="10"/>
      <c r="V29" s="10"/>
      <c r="W29" s="10"/>
      <c r="X29" s="31">
        <f>IF(MAXA(R28:V28)=0,"------",MAXA(R28:V28))</f>
        <v>2</v>
      </c>
      <c r="Y29" s="10"/>
    </row>
    <row r="30" spans="1:25" ht="15.75">
      <c r="A30" s="101"/>
      <c r="B30" s="101"/>
      <c r="C30" s="101"/>
      <c r="D30" s="101"/>
      <c r="E30" s="101"/>
      <c r="F30" s="101"/>
      <c r="G30" s="117"/>
      <c r="H30" s="117"/>
      <c r="I30" s="117"/>
      <c r="J30" s="105">
        <v>9</v>
      </c>
      <c r="K30" s="106"/>
      <c r="L30" s="86">
        <v>5</v>
      </c>
      <c r="M30" s="106"/>
      <c r="N30" s="86">
        <v>3</v>
      </c>
      <c r="O30" s="106"/>
      <c r="P30" s="86">
        <v>2</v>
      </c>
      <c r="Q30" s="87"/>
      <c r="R30" s="10"/>
      <c r="S30" s="117">
        <f>IF(ISNUMBER(X29),G27/X29,"--------")</f>
        <v>-1</v>
      </c>
      <c r="T30" s="117"/>
      <c r="U30" s="117"/>
      <c r="V30" s="10"/>
      <c r="W30" s="10"/>
      <c r="X30" s="10"/>
      <c r="Y30" s="10"/>
    </row>
    <row r="31" spans="1:25" ht="18.75" thickBot="1">
      <c r="A31" s="10"/>
      <c r="B31" s="10"/>
      <c r="C31" s="10"/>
      <c r="D31" s="10"/>
      <c r="E31" s="10"/>
      <c r="F31" s="21"/>
      <c r="G31" s="21"/>
      <c r="H31" s="21"/>
      <c r="I31" s="21"/>
      <c r="J31" s="88" t="str">
        <f>IF(ISNUMBER(G29),IF(MOD(G29,J26),"No","Si"),"----")</f>
        <v>No</v>
      </c>
      <c r="K31" s="89"/>
      <c r="L31" s="88" t="str">
        <f>IF(ISNUMBER(G29),IF(MOD(G29,L26),"No","Si"),"----")</f>
        <v>No</v>
      </c>
      <c r="M31" s="89"/>
      <c r="N31" s="88" t="str">
        <f>IF(ISNUMBER(G29),IF(MOD(G29,N26),"No","Si"),"----")</f>
        <v>No</v>
      </c>
      <c r="O31" s="89"/>
      <c r="P31" s="88" t="str">
        <f>IF(ISNUMBER(G29),IF(MOD(G29,P26),"No","Si"),"----")</f>
        <v>Si</v>
      </c>
      <c r="Q31" s="89"/>
      <c r="R31" s="10"/>
      <c r="S31" s="117"/>
      <c r="T31" s="117"/>
      <c r="U31" s="117"/>
      <c r="V31" s="10"/>
      <c r="W31" s="10"/>
      <c r="X31" s="10"/>
      <c r="Y31" s="10"/>
    </row>
    <row r="32" spans="1:25" ht="19.5" thickBot="1" thickTop="1">
      <c r="A32" s="10"/>
      <c r="B32" s="10"/>
      <c r="C32" s="10"/>
      <c r="D32" s="10"/>
      <c r="E32" s="10"/>
      <c r="F32" s="21"/>
      <c r="G32" s="21"/>
      <c r="H32" s="21"/>
      <c r="I32" s="21"/>
      <c r="J32" s="90"/>
      <c r="K32" s="91"/>
      <c r="L32" s="90"/>
      <c r="M32" s="91"/>
      <c r="N32" s="90"/>
      <c r="O32" s="91"/>
      <c r="P32" s="90"/>
      <c r="Q32" s="91"/>
      <c r="R32" s="10"/>
      <c r="S32" s="116">
        <f>IF(ISNUMBER(X29),G29/X29,"------")</f>
        <v>2</v>
      </c>
      <c r="T32" s="116"/>
      <c r="U32" s="116"/>
      <c r="V32" s="10"/>
      <c r="W32" s="10"/>
      <c r="X32" s="10"/>
      <c r="Y32" s="10"/>
    </row>
    <row r="33" spans="1:25" s="1" customFormat="1" ht="18.75" thickTop="1">
      <c r="A33" s="10"/>
      <c r="B33" s="10"/>
      <c r="C33" s="10"/>
      <c r="D33" s="10"/>
      <c r="E33" s="10"/>
      <c r="F33" s="21"/>
      <c r="G33" s="21"/>
      <c r="H33" s="21"/>
      <c r="I33" s="21"/>
      <c r="J33" s="27"/>
      <c r="K33" s="27"/>
      <c r="L33" s="27"/>
      <c r="M33" s="27"/>
      <c r="N33" s="27"/>
      <c r="O33" s="27"/>
      <c r="P33" s="27"/>
      <c r="Q33" s="27"/>
      <c r="R33" s="10"/>
      <c r="S33" s="117"/>
      <c r="T33" s="117"/>
      <c r="U33" s="117"/>
      <c r="V33" s="10"/>
      <c r="W33" s="10"/>
      <c r="X33" s="10"/>
      <c r="Y33" s="10"/>
    </row>
    <row r="34" spans="1:26" s="1" customFormat="1" ht="15.75">
      <c r="A34" s="33"/>
      <c r="B34" s="33"/>
      <c r="C34" s="33"/>
      <c r="D34" s="33"/>
      <c r="E34" s="33"/>
      <c r="F34" s="33"/>
      <c r="G34" s="33"/>
      <c r="H34" s="33"/>
      <c r="I34" s="6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5"/>
    </row>
    <row r="35" spans="1:25" s="1" customFormat="1" ht="23.25">
      <c r="A35" s="13" t="s">
        <v>25</v>
      </c>
      <c r="B35" s="10"/>
      <c r="C35" s="10"/>
      <c r="D35" s="10"/>
      <c r="E35" s="10"/>
      <c r="F35" s="10"/>
      <c r="G35" s="10"/>
      <c r="H35" s="10"/>
      <c r="I35" s="10"/>
      <c r="J35" s="118" t="str">
        <f>IF(MAXA(R41:V41)=0,"No","Si")</f>
        <v>No</v>
      </c>
      <c r="K35" s="118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s="1" customFormat="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s="1" customFormat="1" ht="18.75" thickBot="1">
      <c r="A37" s="10"/>
      <c r="B37" s="10"/>
      <c r="C37" s="10"/>
      <c r="D37" s="10"/>
      <c r="E37" s="10"/>
      <c r="F37" s="21"/>
      <c r="G37" s="21"/>
      <c r="H37" s="21"/>
      <c r="I37" s="21"/>
      <c r="J37" s="27"/>
      <c r="K37" s="27"/>
      <c r="L37" s="27"/>
      <c r="M37" s="27"/>
      <c r="N37" s="27"/>
      <c r="O37" s="27"/>
      <c r="P37" s="27"/>
      <c r="Q37" s="27"/>
      <c r="R37" s="10"/>
      <c r="S37" s="10"/>
      <c r="T37" s="10"/>
      <c r="U37" s="10"/>
      <c r="V37" s="10"/>
      <c r="W37" s="10"/>
      <c r="X37" s="10"/>
      <c r="Y37" s="10"/>
    </row>
    <row r="38" spans="1:25" s="1" customFormat="1" ht="16.5" thickTop="1">
      <c r="A38" s="10"/>
      <c r="B38" s="10"/>
      <c r="C38" s="10"/>
      <c r="D38" s="10"/>
      <c r="E38" s="10"/>
      <c r="F38" s="10"/>
      <c r="G38" s="10"/>
      <c r="H38" s="10"/>
      <c r="I38" s="10"/>
      <c r="J38" s="119" t="s">
        <v>2</v>
      </c>
      <c r="K38" s="120"/>
      <c r="L38" s="120"/>
      <c r="M38" s="120"/>
      <c r="N38" s="120"/>
      <c r="O38" s="120"/>
      <c r="P38" s="120"/>
      <c r="Q38" s="121"/>
      <c r="R38" s="13" t="s">
        <v>21</v>
      </c>
      <c r="S38" s="10"/>
      <c r="T38" s="10"/>
      <c r="U38" s="10"/>
      <c r="V38" s="10"/>
      <c r="W38" s="10"/>
      <c r="X38" s="10"/>
      <c r="Y38" s="10"/>
    </row>
    <row r="39" spans="1:25" s="1" customFormat="1" ht="15.75">
      <c r="A39" s="10"/>
      <c r="B39" s="10"/>
      <c r="C39" s="10"/>
      <c r="D39" s="10"/>
      <c r="E39" s="10"/>
      <c r="F39" s="10"/>
      <c r="G39" s="10"/>
      <c r="H39" s="10"/>
      <c r="I39" s="10"/>
      <c r="J39" s="105">
        <v>9</v>
      </c>
      <c r="K39" s="106"/>
      <c r="L39" s="86">
        <v>5</v>
      </c>
      <c r="M39" s="106"/>
      <c r="N39" s="86">
        <v>3</v>
      </c>
      <c r="O39" s="106"/>
      <c r="P39" s="86">
        <v>2</v>
      </c>
      <c r="Q39" s="87"/>
      <c r="R39" s="13" t="s">
        <v>22</v>
      </c>
      <c r="S39" s="10"/>
      <c r="T39" s="10"/>
      <c r="U39" s="10"/>
      <c r="V39" s="10"/>
      <c r="W39" s="10"/>
      <c r="X39" s="10"/>
      <c r="Y39" s="10"/>
    </row>
    <row r="40" spans="1:25" s="1" customFormat="1" ht="15.75">
      <c r="A40" s="101" t="s">
        <v>3</v>
      </c>
      <c r="B40" s="101"/>
      <c r="C40" s="101"/>
      <c r="D40" s="101"/>
      <c r="E40" s="101"/>
      <c r="F40" s="101"/>
      <c r="G40" s="117">
        <f>S30</f>
        <v>-1</v>
      </c>
      <c r="H40" s="117"/>
      <c r="I40" s="117"/>
      <c r="J40" s="88" t="str">
        <f>IF(ISNUMBER(G40),IF(MOD(G40,J39),"No","Si"),"----")</f>
        <v>No</v>
      </c>
      <c r="K40" s="89"/>
      <c r="L40" s="89" t="str">
        <f>IF(ISNUMBER(G40),IF(MOD(G40,L39),"No","Si"),"----")</f>
        <v>No</v>
      </c>
      <c r="M40" s="89"/>
      <c r="N40" s="89" t="str">
        <f>IF(ISNUMBER(G40),IF(MOD(G40,N39),"No","Si"),"----")</f>
        <v>No</v>
      </c>
      <c r="O40" s="89"/>
      <c r="P40" s="89" t="str">
        <f>IF(ISNUMBER(G40),IF(MOD(G40,P39),"No","Si"),"----")</f>
        <v>No</v>
      </c>
      <c r="Q40" s="92"/>
      <c r="R40" s="3" t="str">
        <f>IF(SUM(R41:V41)&gt;0,"","Ningún número")</f>
        <v>Ningún número</v>
      </c>
      <c r="S40" s="10"/>
      <c r="T40" s="10"/>
      <c r="U40" s="10"/>
      <c r="V40" s="10"/>
      <c r="W40" s="10"/>
      <c r="X40" s="10"/>
      <c r="Y40" s="10"/>
    </row>
    <row r="41" spans="1:25" s="1" customFormat="1" ht="18.75" thickBot="1">
      <c r="A41" s="101"/>
      <c r="B41" s="101"/>
      <c r="C41" s="101"/>
      <c r="D41" s="101"/>
      <c r="E41" s="101"/>
      <c r="F41" s="101"/>
      <c r="G41" s="117"/>
      <c r="H41" s="117"/>
      <c r="I41" s="117"/>
      <c r="J41" s="90"/>
      <c r="K41" s="91"/>
      <c r="L41" s="91"/>
      <c r="M41" s="91"/>
      <c r="N41" s="91"/>
      <c r="O41" s="91"/>
      <c r="P41" s="91"/>
      <c r="Q41" s="93"/>
      <c r="R41" s="31">
        <f>IF(AND(J40="si",J44="si"),J39,"")</f>
      </c>
      <c r="S41" s="31">
        <f>IF(AND(L40="si",L44="si"),L39,"")</f>
      </c>
      <c r="T41" s="31">
        <f>IF(AND(N40="si",N44="si"),N39,"")</f>
      </c>
      <c r="U41" s="31">
        <f>IF(AND(P40="si",P44="si"),P39,"")</f>
      </c>
      <c r="V41" s="10"/>
      <c r="W41" s="10"/>
      <c r="X41" s="10"/>
      <c r="Y41" s="10"/>
    </row>
    <row r="42" spans="1:25" s="1" customFormat="1" ht="18.75" thickTop="1">
      <c r="A42" s="101" t="s">
        <v>4</v>
      </c>
      <c r="B42" s="101"/>
      <c r="C42" s="101"/>
      <c r="D42" s="101"/>
      <c r="E42" s="101"/>
      <c r="F42" s="101"/>
      <c r="G42" s="116">
        <f>S32</f>
        <v>2</v>
      </c>
      <c r="H42" s="116"/>
      <c r="I42" s="116"/>
      <c r="J42" s="119" t="s">
        <v>2</v>
      </c>
      <c r="K42" s="120"/>
      <c r="L42" s="120"/>
      <c r="M42" s="120"/>
      <c r="N42" s="120"/>
      <c r="O42" s="120"/>
      <c r="P42" s="120"/>
      <c r="Q42" s="121"/>
      <c r="R42" s="13" t="s">
        <v>26</v>
      </c>
      <c r="S42" s="10"/>
      <c r="T42" s="10"/>
      <c r="U42" s="10"/>
      <c r="V42" s="10"/>
      <c r="W42" s="10"/>
      <c r="X42" s="31" t="str">
        <f>IF(MAXA(R41:V41)=0,"------",MAXA(R41:V41))</f>
        <v>------</v>
      </c>
      <c r="Y42" s="10"/>
    </row>
    <row r="43" spans="1:25" s="1" customFormat="1" ht="15.75">
      <c r="A43" s="101"/>
      <c r="B43" s="101"/>
      <c r="C43" s="101"/>
      <c r="D43" s="101"/>
      <c r="E43" s="101"/>
      <c r="F43" s="101"/>
      <c r="G43" s="117"/>
      <c r="H43" s="117"/>
      <c r="I43" s="117"/>
      <c r="J43" s="105">
        <v>9</v>
      </c>
      <c r="K43" s="106"/>
      <c r="L43" s="86">
        <v>5</v>
      </c>
      <c r="M43" s="106"/>
      <c r="N43" s="86">
        <v>3</v>
      </c>
      <c r="O43" s="106"/>
      <c r="P43" s="86">
        <v>2</v>
      </c>
      <c r="Q43" s="87"/>
      <c r="R43" s="10"/>
      <c r="S43" s="117" t="str">
        <f>IF(ISNUMBER(X42),G40/X42,"--------")</f>
        <v>--------</v>
      </c>
      <c r="T43" s="117"/>
      <c r="U43" s="117"/>
      <c r="V43" s="10"/>
      <c r="W43" s="10"/>
      <c r="X43" s="10"/>
      <c r="Y43" s="10"/>
    </row>
    <row r="44" spans="1:25" s="1" customFormat="1" ht="18.75" thickBot="1">
      <c r="A44" s="10"/>
      <c r="B44" s="10"/>
      <c r="C44" s="10"/>
      <c r="D44" s="10"/>
      <c r="E44" s="10"/>
      <c r="F44" s="21"/>
      <c r="G44" s="21"/>
      <c r="H44" s="21"/>
      <c r="I44" s="21"/>
      <c r="J44" s="88" t="str">
        <f>IF(ISNUMBER(G42),IF(MOD(G42,J39),"No","Si"),"----")</f>
        <v>No</v>
      </c>
      <c r="K44" s="89"/>
      <c r="L44" s="89" t="str">
        <f>IF(ISNUMBER(G42),IF(MOD(G42,L39),"No","Si"),"----")</f>
        <v>No</v>
      </c>
      <c r="M44" s="89"/>
      <c r="N44" s="89" t="str">
        <f>IF(ISNUMBER(G42),IF(MOD(G42,N39),"No","Si"),"----")</f>
        <v>No</v>
      </c>
      <c r="O44" s="89"/>
      <c r="P44" s="89" t="str">
        <f>IF(ISNUMBER(G42),IF(MOD(G42,P39),"No","Si"),"----")</f>
        <v>Si</v>
      </c>
      <c r="Q44" s="92"/>
      <c r="R44" s="10"/>
      <c r="S44" s="117"/>
      <c r="T44" s="117"/>
      <c r="U44" s="117"/>
      <c r="V44" s="10"/>
      <c r="W44" s="10"/>
      <c r="X44" s="10"/>
      <c r="Y44" s="10"/>
    </row>
    <row r="45" spans="1:25" s="1" customFormat="1" ht="19.5" thickBot="1" thickTop="1">
      <c r="A45" s="10"/>
      <c r="B45" s="10"/>
      <c r="C45" s="10"/>
      <c r="D45" s="10"/>
      <c r="E45" s="10"/>
      <c r="F45" s="21"/>
      <c r="G45" s="21"/>
      <c r="H45" s="21"/>
      <c r="I45" s="21"/>
      <c r="J45" s="90"/>
      <c r="K45" s="91"/>
      <c r="L45" s="91"/>
      <c r="M45" s="91"/>
      <c r="N45" s="91"/>
      <c r="O45" s="91"/>
      <c r="P45" s="91"/>
      <c r="Q45" s="93"/>
      <c r="R45" s="10"/>
      <c r="S45" s="116" t="str">
        <f>IF(ISNUMBER(X42),G42/X42,"------")</f>
        <v>------</v>
      </c>
      <c r="T45" s="116"/>
      <c r="U45" s="116"/>
      <c r="V45" s="10"/>
      <c r="W45" s="10"/>
      <c r="X45" s="10"/>
      <c r="Y45" s="10"/>
    </row>
    <row r="46" spans="1:25" s="1" customFormat="1" ht="18.75" thickTop="1">
      <c r="A46" s="10"/>
      <c r="B46" s="10"/>
      <c r="C46" s="10"/>
      <c r="D46" s="10"/>
      <c r="E46" s="10"/>
      <c r="F46" s="21"/>
      <c r="G46" s="21"/>
      <c r="H46" s="21"/>
      <c r="I46" s="21"/>
      <c r="J46" s="27"/>
      <c r="K46" s="27"/>
      <c r="L46" s="27"/>
      <c r="M46" s="27"/>
      <c r="N46" s="27"/>
      <c r="O46" s="27"/>
      <c r="P46" s="27"/>
      <c r="Q46" s="27"/>
      <c r="R46" s="10"/>
      <c r="S46" s="117"/>
      <c r="T46" s="117"/>
      <c r="U46" s="117"/>
      <c r="V46" s="10"/>
      <c r="W46" s="10"/>
      <c r="X46" s="10"/>
      <c r="Y46" s="10"/>
    </row>
    <row r="47" spans="1:25" s="1" customFormat="1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32" s="1" customFormat="1" ht="27.75">
      <c r="A48" s="34" t="s">
        <v>29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7"/>
      <c r="AA48" s="7"/>
      <c r="AB48" s="7"/>
      <c r="AC48" s="7"/>
      <c r="AD48" s="7"/>
      <c r="AE48" s="7"/>
      <c r="AF48" s="7"/>
    </row>
    <row r="49" spans="1:32" s="1" customFormat="1" ht="27.75">
      <c r="A49" s="34" t="s">
        <v>30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7"/>
      <c r="AA49" s="7"/>
      <c r="AB49" s="7"/>
      <c r="AC49" s="7"/>
      <c r="AD49" s="7"/>
      <c r="AE49" s="7"/>
      <c r="AF49" s="7"/>
    </row>
    <row r="50" spans="1:32" s="1" customFormat="1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7"/>
      <c r="AA50" s="7"/>
      <c r="AB50" s="7"/>
      <c r="AC50" s="7"/>
      <c r="AD50" s="7"/>
      <c r="AE50" s="7"/>
      <c r="AF50" s="7"/>
    </row>
    <row r="51" spans="1:25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</sheetData>
  <sheetProtection password="CC17" sheet="1" objects="1" scenarios="1"/>
  <mergeCells count="74">
    <mergeCell ref="P13:Q13"/>
    <mergeCell ref="J27:K28"/>
    <mergeCell ref="L27:M28"/>
    <mergeCell ref="N27:O28"/>
    <mergeCell ref="P27:Q28"/>
    <mergeCell ref="A10:F11"/>
    <mergeCell ref="A12:F13"/>
    <mergeCell ref="J9:K9"/>
    <mergeCell ref="J10:K11"/>
    <mergeCell ref="G27:I28"/>
    <mergeCell ref="S30:U31"/>
    <mergeCell ref="P10:Q11"/>
    <mergeCell ref="J13:K13"/>
    <mergeCell ref="L13:M13"/>
    <mergeCell ref="N13:O13"/>
    <mergeCell ref="L10:M11"/>
    <mergeCell ref="N10:O11"/>
    <mergeCell ref="G12:I13"/>
    <mergeCell ref="G10:I11"/>
    <mergeCell ref="J8:Q8"/>
    <mergeCell ref="P9:Q9"/>
    <mergeCell ref="N9:O9"/>
    <mergeCell ref="L9:M9"/>
    <mergeCell ref="V18:X19"/>
    <mergeCell ref="J26:K26"/>
    <mergeCell ref="L26:M26"/>
    <mergeCell ref="N26:O26"/>
    <mergeCell ref="P26:Q26"/>
    <mergeCell ref="J22:K22"/>
    <mergeCell ref="P30:Q30"/>
    <mergeCell ref="A27:F28"/>
    <mergeCell ref="J31:K32"/>
    <mergeCell ref="L31:M32"/>
    <mergeCell ref="N31:O32"/>
    <mergeCell ref="P31:Q32"/>
    <mergeCell ref="A29:F30"/>
    <mergeCell ref="G29:I30"/>
    <mergeCell ref="J30:K30"/>
    <mergeCell ref="L30:M30"/>
    <mergeCell ref="S32:U33"/>
    <mergeCell ref="V20:X21"/>
    <mergeCell ref="J12:Q12"/>
    <mergeCell ref="J25:Q25"/>
    <mergeCell ref="J29:Q29"/>
    <mergeCell ref="J14:K15"/>
    <mergeCell ref="L14:M15"/>
    <mergeCell ref="N14:O15"/>
    <mergeCell ref="P14:Q15"/>
    <mergeCell ref="N30:O30"/>
    <mergeCell ref="J44:K45"/>
    <mergeCell ref="A40:F41"/>
    <mergeCell ref="G40:I41"/>
    <mergeCell ref="J40:K41"/>
    <mergeCell ref="A42:F43"/>
    <mergeCell ref="G42:I43"/>
    <mergeCell ref="J42:Q42"/>
    <mergeCell ref="J43:K43"/>
    <mergeCell ref="L43:M43"/>
    <mergeCell ref="N43:O43"/>
    <mergeCell ref="J35:K35"/>
    <mergeCell ref="J38:Q38"/>
    <mergeCell ref="J39:K39"/>
    <mergeCell ref="L39:M39"/>
    <mergeCell ref="N39:O39"/>
    <mergeCell ref="P39:Q39"/>
    <mergeCell ref="P43:Q43"/>
    <mergeCell ref="P44:Q45"/>
    <mergeCell ref="S45:U46"/>
    <mergeCell ref="L40:M41"/>
    <mergeCell ref="N40:O41"/>
    <mergeCell ref="P40:Q41"/>
    <mergeCell ref="L44:M45"/>
    <mergeCell ref="N44:O45"/>
    <mergeCell ref="S43:U44"/>
  </mergeCells>
  <conditionalFormatting sqref="J10:Q11 J14:Q17 J40:Q41 J27:Q28 J44:Q45 J31:Q32">
    <cfRule type="cellIs" priority="1" dxfId="0" operator="equal" stopIfTrue="1">
      <formula>"si"</formula>
    </cfRule>
    <cfRule type="cellIs" priority="2" dxfId="1" operator="equal" stopIfTrue="1">
      <formula>"no"</formula>
    </cfRule>
  </conditionalFormatting>
  <conditionalFormatting sqref="J29:Q30 L22:Q26 J23:K26 J33:Q34 R22:Z46 J42:Q43 L35:Q39 J36:K39 J46:Q46 A22:I46 A48:A49">
    <cfRule type="cellIs" priority="3" dxfId="2" operator="equal" stopIfTrue="1">
      <formula>"imposible simplificar"</formula>
    </cfRule>
    <cfRule type="cellIs" priority="4" dxfId="1" operator="equal" stopIfTrue="1">
      <formula>"no"</formula>
    </cfRule>
  </conditionalFormatting>
  <printOptions/>
  <pageMargins left="0.75" right="0.75" top="1" bottom="1" header="0" footer="0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5"/>
  <sheetViews>
    <sheetView workbookViewId="0" topLeftCell="B15">
      <selection activeCell="I36" sqref="I36"/>
    </sheetView>
  </sheetViews>
  <sheetFormatPr defaultColWidth="9.140625" defaultRowHeight="12.75" zeroHeight="1"/>
  <cols>
    <col min="1" max="1" width="5.57421875" style="2" customWidth="1"/>
    <col min="2" max="2" width="10.57421875" style="2" customWidth="1"/>
    <col min="3" max="3" width="7.57421875" style="2" customWidth="1"/>
    <col min="4" max="4" width="9.00390625" style="2" customWidth="1"/>
    <col min="5" max="5" width="9.421875" style="2" customWidth="1"/>
    <col min="6" max="6" width="4.8515625" style="2" customWidth="1"/>
    <col min="7" max="7" width="9.140625" style="2" customWidth="1"/>
    <col min="8" max="8" width="12.140625" style="2" customWidth="1"/>
    <col min="9" max="9" width="9.140625" style="2" customWidth="1"/>
    <col min="10" max="10" width="4.421875" style="2" customWidth="1"/>
    <col min="11" max="13" width="9.140625" style="2" customWidth="1"/>
    <col min="14" max="14" width="3.140625" style="2" hidden="1" customWidth="1"/>
    <col min="15" max="16384" width="9.140625" style="2" hidden="1" customWidth="1"/>
  </cols>
  <sheetData>
    <row r="1" spans="1:13" ht="17.25">
      <c r="A1" s="74" t="s">
        <v>74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31" ht="15.75">
      <c r="A3" s="16"/>
      <c r="B3" s="16"/>
      <c r="C3" s="16"/>
      <c r="D3" s="75" t="s">
        <v>80</v>
      </c>
      <c r="E3" s="16"/>
      <c r="F3" s="16"/>
      <c r="G3" s="16"/>
      <c r="H3" s="16"/>
      <c r="I3" s="16"/>
      <c r="J3" s="16"/>
      <c r="K3" s="16"/>
      <c r="L3" s="16"/>
      <c r="M3" s="16"/>
      <c r="AD3" s="72"/>
      <c r="AE3" s="72"/>
    </row>
    <row r="4" spans="1:31" ht="18" customHeight="1" thickBot="1">
      <c r="A4" s="16"/>
      <c r="B4" s="75"/>
      <c r="C4" s="82">
        <v>45</v>
      </c>
      <c r="D4" s="75" t="s">
        <v>70</v>
      </c>
      <c r="E4" s="16"/>
      <c r="F4" s="16"/>
      <c r="G4" s="16"/>
      <c r="H4" s="16"/>
      <c r="I4" s="16"/>
      <c r="J4" s="16"/>
      <c r="K4" s="16"/>
      <c r="L4" s="16"/>
      <c r="M4" s="16"/>
      <c r="AD4" s="72"/>
      <c r="AE4" s="72"/>
    </row>
    <row r="5" spans="1:31" ht="18" customHeight="1">
      <c r="A5" s="16"/>
      <c r="B5" s="16"/>
      <c r="C5" s="83">
        <v>5</v>
      </c>
      <c r="D5" s="75" t="s">
        <v>73</v>
      </c>
      <c r="E5" s="16"/>
      <c r="F5" s="16"/>
      <c r="G5" s="16"/>
      <c r="H5" s="16"/>
      <c r="I5" s="16"/>
      <c r="J5" s="16"/>
      <c r="K5" s="16"/>
      <c r="L5" s="16"/>
      <c r="M5" s="16"/>
      <c r="AD5" s="72"/>
      <c r="AE5" s="72"/>
    </row>
    <row r="6" spans="1:31" ht="15.75">
      <c r="A6" s="16"/>
      <c r="B6" s="16"/>
      <c r="C6" s="16"/>
      <c r="D6" s="75" t="s">
        <v>75</v>
      </c>
      <c r="E6" s="16"/>
      <c r="F6" s="16"/>
      <c r="G6" s="16"/>
      <c r="H6" s="16"/>
      <c r="I6" s="16"/>
      <c r="J6" s="16"/>
      <c r="K6" s="16"/>
      <c r="L6" s="16"/>
      <c r="M6" s="16"/>
      <c r="AD6" s="72"/>
      <c r="AE6" s="72"/>
    </row>
    <row r="7" spans="1:31" ht="17.25" customHeight="1">
      <c r="A7" s="16"/>
      <c r="B7" s="16"/>
      <c r="C7" s="16"/>
      <c r="D7" s="16"/>
      <c r="E7" s="16"/>
      <c r="F7" s="16"/>
      <c r="G7" s="16"/>
      <c r="H7" s="128">
        <f>$B$10</f>
        <v>9</v>
      </c>
      <c r="I7" s="129" t="s">
        <v>72</v>
      </c>
      <c r="J7" s="129"/>
      <c r="K7" s="16"/>
      <c r="L7" s="16"/>
      <c r="M7" s="16"/>
      <c r="AD7" s="72"/>
      <c r="AE7" s="72"/>
    </row>
    <row r="8" spans="1:31" ht="18" customHeight="1">
      <c r="A8" s="16"/>
      <c r="B8" s="16"/>
      <c r="C8" s="16"/>
      <c r="D8" s="16"/>
      <c r="E8" s="16"/>
      <c r="F8" s="16"/>
      <c r="G8" s="16"/>
      <c r="H8" s="128"/>
      <c r="I8" s="129"/>
      <c r="J8" s="129"/>
      <c r="K8" s="16"/>
      <c r="L8" s="16"/>
      <c r="M8" s="16"/>
      <c r="AD8" s="72"/>
      <c r="AE8" s="72"/>
    </row>
    <row r="9" spans="1:31" ht="15.75">
      <c r="A9" s="16"/>
      <c r="B9" s="16"/>
      <c r="C9" s="16"/>
      <c r="D9" s="16"/>
      <c r="E9" s="16"/>
      <c r="F9" s="16"/>
      <c r="G9" s="16"/>
      <c r="H9" s="75" t="s">
        <v>33</v>
      </c>
      <c r="I9" s="16"/>
      <c r="J9" s="77" t="s">
        <v>18</v>
      </c>
      <c r="K9" s="77" t="s">
        <v>19</v>
      </c>
      <c r="L9" s="16"/>
      <c r="M9" s="16"/>
      <c r="AD9" s="72"/>
      <c r="AE9" s="72"/>
    </row>
    <row r="10" spans="1:31" ht="18.75" thickBot="1">
      <c r="A10" s="16"/>
      <c r="B10" s="78">
        <f>INT($C$4/$C$5)</f>
        <v>9</v>
      </c>
      <c r="C10" s="16">
        <f>$H$10/$H$11</f>
        <v>0</v>
      </c>
      <c r="D10" s="16"/>
      <c r="E10" s="16"/>
      <c r="F10" s="16"/>
      <c r="G10" s="16"/>
      <c r="H10" s="79">
        <f>MOD($C$4,$C$5)</f>
        <v>0</v>
      </c>
      <c r="I10" s="129" t="s">
        <v>31</v>
      </c>
      <c r="J10" s="129"/>
      <c r="K10" s="77">
        <f>H7</f>
        <v>9</v>
      </c>
      <c r="L10" s="16"/>
      <c r="M10" s="16"/>
      <c r="AD10" s="72"/>
      <c r="AE10" s="72"/>
    </row>
    <row r="11" spans="1:31" ht="15.75" customHeight="1">
      <c r="A11" s="16"/>
      <c r="B11" s="16"/>
      <c r="C11" s="16"/>
      <c r="D11" s="16"/>
      <c r="E11" s="16"/>
      <c r="F11" s="16"/>
      <c r="G11" s="16"/>
      <c r="H11" s="76">
        <f>$C$5</f>
        <v>5</v>
      </c>
      <c r="I11" s="129"/>
      <c r="J11" s="129"/>
      <c r="K11" s="16"/>
      <c r="L11" s="16"/>
      <c r="M11" s="16"/>
      <c r="AD11" s="72"/>
      <c r="AE11" s="72"/>
    </row>
    <row r="12" spans="1:31" ht="11.25" customHeight="1">
      <c r="A12" s="16"/>
      <c r="B12" s="78">
        <f>$H$10</f>
        <v>0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AD12" s="72"/>
      <c r="AE12" s="72"/>
    </row>
    <row r="13" spans="1:31" ht="18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AD13" s="72"/>
      <c r="AE13" s="72"/>
    </row>
    <row r="14" spans="1:31" ht="12.75">
      <c r="A14" s="16"/>
      <c r="B14" s="16"/>
      <c r="C14" s="16"/>
      <c r="D14" s="16"/>
      <c r="E14" s="16"/>
      <c r="F14" s="16"/>
      <c r="G14" s="16"/>
      <c r="H14" s="77">
        <f>$H$10/$H$11</f>
        <v>0</v>
      </c>
      <c r="I14" s="16"/>
      <c r="J14" s="16"/>
      <c r="K14" s="16"/>
      <c r="L14" s="16"/>
      <c r="M14" s="16"/>
      <c r="AD14" s="72"/>
      <c r="AE14" s="72"/>
    </row>
    <row r="15" spans="1:31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AD15" s="72"/>
      <c r="AE15" s="72"/>
    </row>
    <row r="16" spans="1:31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AD16" s="72"/>
      <c r="AE16" s="72"/>
    </row>
    <row r="17" spans="1:31" ht="12.75">
      <c r="A17" s="16"/>
      <c r="B17" s="80" t="s">
        <v>71</v>
      </c>
      <c r="C17" s="16"/>
      <c r="D17" s="16"/>
      <c r="E17" s="80" t="s">
        <v>1</v>
      </c>
      <c r="F17" s="16"/>
      <c r="G17" s="16"/>
      <c r="H17" s="16"/>
      <c r="I17" s="16"/>
      <c r="J17" s="16"/>
      <c r="K17" s="16"/>
      <c r="L17" s="16"/>
      <c r="M17" s="16"/>
      <c r="AD17" s="72"/>
      <c r="AE17" s="72"/>
    </row>
    <row r="18" spans="1:31" ht="9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AD18" s="72"/>
      <c r="AE18" s="72"/>
    </row>
    <row r="19" spans="1:31" ht="9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73"/>
      <c r="AD19" s="72"/>
      <c r="AE19" s="72"/>
    </row>
    <row r="20" spans="1:31" ht="18">
      <c r="A20" s="56" t="s">
        <v>76</v>
      </c>
      <c r="B20" s="20"/>
      <c r="C20" s="20"/>
      <c r="D20" s="20"/>
      <c r="E20" s="20"/>
      <c r="F20" s="20"/>
      <c r="G20" s="20"/>
      <c r="H20" s="16"/>
      <c r="I20" s="16"/>
      <c r="J20" s="16"/>
      <c r="K20" s="16"/>
      <c r="L20" s="16"/>
      <c r="M20" s="16"/>
      <c r="AD20" s="72"/>
      <c r="AE20" s="72"/>
    </row>
    <row r="21" spans="1:31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AD21" s="72"/>
      <c r="AE21" s="72"/>
    </row>
    <row r="22" spans="1:31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AD22" s="72"/>
      <c r="AE22" s="72"/>
    </row>
    <row r="23" spans="1:31" ht="20.25">
      <c r="A23" s="16"/>
      <c r="B23" s="16"/>
      <c r="C23" s="16"/>
      <c r="D23" s="16"/>
      <c r="E23" s="16"/>
      <c r="F23" s="16"/>
      <c r="G23" s="16"/>
      <c r="H23" s="16"/>
      <c r="I23" s="81" t="s">
        <v>79</v>
      </c>
      <c r="J23" s="16"/>
      <c r="K23" s="16"/>
      <c r="L23" s="16"/>
      <c r="M23" s="16"/>
      <c r="AD23" s="72"/>
      <c r="AE23" s="72"/>
    </row>
    <row r="24" spans="1:31" ht="15.75">
      <c r="A24" s="16"/>
      <c r="B24" s="16"/>
      <c r="C24" s="16"/>
      <c r="D24" s="16"/>
      <c r="E24" s="16"/>
      <c r="F24" s="16"/>
      <c r="G24" s="16"/>
      <c r="H24" s="16"/>
      <c r="I24" s="75" t="s">
        <v>77</v>
      </c>
      <c r="J24" s="16"/>
      <c r="K24" s="16"/>
      <c r="L24" s="16"/>
      <c r="M24" s="16"/>
      <c r="AD24" s="72"/>
      <c r="AE24" s="72"/>
    </row>
    <row r="25" spans="1:31" ht="15.75">
      <c r="A25" s="16"/>
      <c r="B25" s="16"/>
      <c r="C25" s="16"/>
      <c r="D25" s="16"/>
      <c r="E25" s="16"/>
      <c r="F25" s="16"/>
      <c r="G25" s="16"/>
      <c r="H25" s="16"/>
      <c r="I25" s="75" t="s">
        <v>84</v>
      </c>
      <c r="J25" s="77"/>
      <c r="K25" s="16"/>
      <c r="L25" s="16"/>
      <c r="M25" s="16"/>
      <c r="AD25" s="72"/>
      <c r="AE25" s="72"/>
    </row>
    <row r="26" spans="1:31" ht="15.75">
      <c r="A26" s="16"/>
      <c r="B26" s="16"/>
      <c r="C26" s="16"/>
      <c r="D26" s="16"/>
      <c r="E26" s="16"/>
      <c r="F26" s="16"/>
      <c r="G26" s="16"/>
      <c r="H26" s="16"/>
      <c r="I26" s="75" t="s">
        <v>83</v>
      </c>
      <c r="J26" s="16"/>
      <c r="K26" s="16"/>
      <c r="L26" s="16"/>
      <c r="M26" s="16"/>
      <c r="AD26" s="72"/>
      <c r="AE26" s="72"/>
    </row>
    <row r="27" spans="1:31" ht="12.75">
      <c r="A27" s="16"/>
      <c r="B27" s="16"/>
      <c r="C27" s="16"/>
      <c r="D27" s="16"/>
      <c r="E27" s="16"/>
      <c r="F27" s="16"/>
      <c r="G27" s="16"/>
      <c r="H27" s="16"/>
      <c r="I27" s="77"/>
      <c r="J27" s="77"/>
      <c r="K27" s="16"/>
      <c r="L27" s="16"/>
      <c r="M27" s="16"/>
      <c r="AD27" s="72"/>
      <c r="AE27" s="72"/>
    </row>
    <row r="28" spans="1:31" ht="15.75">
      <c r="A28" s="16"/>
      <c r="B28" s="16"/>
      <c r="C28" s="16"/>
      <c r="D28" s="16"/>
      <c r="E28" s="16"/>
      <c r="F28" s="16"/>
      <c r="G28" s="16"/>
      <c r="H28" s="16"/>
      <c r="I28" s="125">
        <v>1230</v>
      </c>
      <c r="J28" s="16"/>
      <c r="K28" s="58" t="s">
        <v>82</v>
      </c>
      <c r="L28" s="35"/>
      <c r="M28" s="35"/>
      <c r="AD28" s="72"/>
      <c r="AE28" s="72"/>
    </row>
    <row r="29" spans="1:31" ht="12.75">
      <c r="A29" s="16"/>
      <c r="B29" s="16"/>
      <c r="C29" s="16"/>
      <c r="D29" s="16"/>
      <c r="E29" s="16"/>
      <c r="F29" s="16"/>
      <c r="G29" s="16"/>
      <c r="H29" s="16"/>
      <c r="I29" s="125"/>
      <c r="J29" s="16"/>
      <c r="K29" s="127">
        <f>I28/I31</f>
        <v>13.666666666666666</v>
      </c>
      <c r="L29" s="127"/>
      <c r="M29" s="35"/>
      <c r="AD29" s="72"/>
      <c r="AE29" s="72"/>
    </row>
    <row r="30" spans="1:31" ht="13.5" thickBot="1">
      <c r="A30" s="16"/>
      <c r="B30" s="16"/>
      <c r="C30" s="16"/>
      <c r="D30" s="16"/>
      <c r="E30" s="16"/>
      <c r="F30" s="16"/>
      <c r="G30" s="16"/>
      <c r="H30" s="16"/>
      <c r="I30" s="126"/>
      <c r="J30" s="124" t="s">
        <v>0</v>
      </c>
      <c r="K30" s="127"/>
      <c r="L30" s="127"/>
      <c r="M30" s="35"/>
      <c r="AD30" s="72"/>
      <c r="AE30" s="72"/>
    </row>
    <row r="31" spans="1:31" ht="13.5" thickTop="1">
      <c r="A31" s="16"/>
      <c r="B31" s="16"/>
      <c r="C31" s="16"/>
      <c r="D31" s="16"/>
      <c r="E31" s="16"/>
      <c r="F31" s="16"/>
      <c r="G31" s="16"/>
      <c r="H31" s="16"/>
      <c r="I31" s="102">
        <v>90</v>
      </c>
      <c r="J31" s="124"/>
      <c r="K31" s="127"/>
      <c r="L31" s="127"/>
      <c r="M31" s="35"/>
      <c r="AD31" s="72"/>
      <c r="AE31" s="72"/>
    </row>
    <row r="32" spans="1:31" ht="12.75">
      <c r="A32" s="16"/>
      <c r="B32" s="16"/>
      <c r="C32" s="16"/>
      <c r="D32" s="16"/>
      <c r="E32" s="16"/>
      <c r="F32" s="16"/>
      <c r="G32" s="16"/>
      <c r="H32" s="16"/>
      <c r="I32" s="84"/>
      <c r="J32" s="16"/>
      <c r="K32" s="127"/>
      <c r="L32" s="127"/>
      <c r="M32" s="35"/>
      <c r="AD32" s="72"/>
      <c r="AE32" s="72"/>
    </row>
    <row r="33" spans="1:31" ht="12.75">
      <c r="A33" s="16"/>
      <c r="B33" s="16"/>
      <c r="C33" s="16"/>
      <c r="D33" s="16"/>
      <c r="E33" s="16"/>
      <c r="F33" s="16"/>
      <c r="G33" s="16"/>
      <c r="H33" s="16"/>
      <c r="I33" s="84"/>
      <c r="J33" s="16"/>
      <c r="K33" s="16"/>
      <c r="L33" s="16"/>
      <c r="M33" s="16"/>
      <c r="AD33" s="72"/>
      <c r="AE33" s="72"/>
    </row>
    <row r="34" spans="1:31" ht="15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57" t="s">
        <v>85</v>
      </c>
      <c r="L34" s="20"/>
      <c r="M34" s="20"/>
      <c r="AD34" s="72"/>
      <c r="AE34" s="72"/>
    </row>
    <row r="35" spans="1:31" ht="12.7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23">
        <f>I28/I31</f>
        <v>13.666666666666666</v>
      </c>
      <c r="L35" s="123"/>
      <c r="M35" s="20"/>
      <c r="AD35" s="72"/>
      <c r="AE35" s="72"/>
    </row>
    <row r="36" spans="1:31" ht="12.7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23"/>
      <c r="L36" s="123"/>
      <c r="M36" s="20"/>
      <c r="AD36" s="72"/>
      <c r="AE36" s="72"/>
    </row>
    <row r="37" spans="1:31" ht="12.7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23"/>
      <c r="L37" s="123"/>
      <c r="M37" s="20"/>
      <c r="AD37" s="72"/>
      <c r="AE37" s="72"/>
    </row>
    <row r="38" spans="1:31" ht="12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23"/>
      <c r="L38" s="123"/>
      <c r="M38" s="20"/>
      <c r="AD38" s="72"/>
      <c r="AE38" s="72"/>
    </row>
    <row r="39" spans="1:31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AD39" s="72"/>
      <c r="AE39" s="72"/>
    </row>
    <row r="40" spans="1:31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AD40" s="72"/>
      <c r="AE40" s="72"/>
    </row>
    <row r="41" spans="1:31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AD41" s="72"/>
      <c r="AE41" s="72"/>
    </row>
    <row r="42" spans="1:31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AD42" s="72"/>
      <c r="AE42" s="72"/>
    </row>
    <row r="43" spans="1:31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AD43" s="72"/>
      <c r="AE43" s="72"/>
    </row>
    <row r="44" spans="1:31" ht="20.25">
      <c r="A44" s="16"/>
      <c r="B44" s="16"/>
      <c r="C44" s="16"/>
      <c r="D44" s="16"/>
      <c r="E44" s="16"/>
      <c r="F44" s="16"/>
      <c r="G44" s="16"/>
      <c r="H44" s="16"/>
      <c r="I44" s="81" t="s">
        <v>79</v>
      </c>
      <c r="J44" s="16"/>
      <c r="K44" s="16"/>
      <c r="L44" s="16"/>
      <c r="M44" s="16"/>
      <c r="AD44" s="72"/>
      <c r="AE44" s="72"/>
    </row>
    <row r="45" spans="1:31" ht="15.75">
      <c r="A45" s="16"/>
      <c r="B45" s="16"/>
      <c r="C45" s="16"/>
      <c r="D45" s="16"/>
      <c r="E45" s="16"/>
      <c r="F45" s="16"/>
      <c r="G45" s="16"/>
      <c r="H45" s="16"/>
      <c r="I45" s="75" t="s">
        <v>77</v>
      </c>
      <c r="J45" s="16"/>
      <c r="K45" s="16"/>
      <c r="L45" s="16"/>
      <c r="M45" s="16"/>
      <c r="AD45" s="72"/>
      <c r="AE45" s="72"/>
    </row>
    <row r="46" spans="1:31" ht="15.75">
      <c r="A46" s="16"/>
      <c r="B46" s="16"/>
      <c r="C46" s="16"/>
      <c r="D46" s="16"/>
      <c r="E46" s="16"/>
      <c r="F46" s="16"/>
      <c r="G46" s="16"/>
      <c r="H46" s="16"/>
      <c r="I46" s="75" t="s">
        <v>78</v>
      </c>
      <c r="J46" s="77"/>
      <c r="K46" s="16"/>
      <c r="L46" s="16"/>
      <c r="M46" s="16"/>
      <c r="AD46" s="72"/>
      <c r="AE46" s="72"/>
    </row>
    <row r="47" spans="1:31" ht="15.75">
      <c r="A47" s="16"/>
      <c r="B47" s="16"/>
      <c r="C47" s="16"/>
      <c r="D47" s="16"/>
      <c r="E47" s="16"/>
      <c r="F47" s="16"/>
      <c r="G47" s="16"/>
      <c r="H47" s="16"/>
      <c r="I47" s="75" t="s">
        <v>81</v>
      </c>
      <c r="J47" s="16"/>
      <c r="K47" s="16"/>
      <c r="L47" s="16"/>
      <c r="M47" s="16"/>
      <c r="AD47" s="72"/>
      <c r="AE47" s="72"/>
    </row>
    <row r="48" spans="1:31" ht="12.75">
      <c r="A48" s="16"/>
      <c r="B48" s="16"/>
      <c r="C48" s="16"/>
      <c r="D48" s="16"/>
      <c r="E48" s="16"/>
      <c r="F48" s="16"/>
      <c r="G48" s="16"/>
      <c r="H48" s="16"/>
      <c r="I48" s="16"/>
      <c r="J48" s="130">
        <v>5</v>
      </c>
      <c r="K48" s="130"/>
      <c r="L48" s="122">
        <f>I50+(J48/J51)</f>
        <v>5.714285714285714</v>
      </c>
      <c r="M48" s="122"/>
      <c r="AD48" s="72"/>
      <c r="AE48" s="72"/>
    </row>
    <row r="49" spans="1:31" ht="12.75">
      <c r="A49" s="16"/>
      <c r="B49" s="16"/>
      <c r="C49" s="16"/>
      <c r="D49" s="16"/>
      <c r="E49" s="16"/>
      <c r="F49" s="16"/>
      <c r="G49" s="16"/>
      <c r="H49" s="16"/>
      <c r="I49" s="16"/>
      <c r="J49" s="130"/>
      <c r="K49" s="130"/>
      <c r="L49" s="122"/>
      <c r="M49" s="122"/>
      <c r="AD49" s="72"/>
      <c r="AE49" s="72"/>
    </row>
    <row r="50" spans="1:31" ht="12.75" customHeight="1" thickBot="1">
      <c r="A50" s="16"/>
      <c r="B50" s="16"/>
      <c r="C50" s="16"/>
      <c r="D50" s="16"/>
      <c r="E50" s="16"/>
      <c r="F50" s="16"/>
      <c r="G50" s="16"/>
      <c r="H50" s="16"/>
      <c r="I50" s="130">
        <v>5</v>
      </c>
      <c r="J50" s="130"/>
      <c r="K50" s="130"/>
      <c r="L50" s="122"/>
      <c r="M50" s="122"/>
      <c r="AD50" s="72"/>
      <c r="AE50" s="72"/>
    </row>
    <row r="51" spans="1:31" ht="12.75" customHeight="1" thickTop="1">
      <c r="A51" s="16"/>
      <c r="B51" s="16"/>
      <c r="C51" s="16"/>
      <c r="D51" s="16"/>
      <c r="E51" s="16"/>
      <c r="F51" s="16"/>
      <c r="G51" s="16"/>
      <c r="H51" s="16"/>
      <c r="I51" s="130"/>
      <c r="J51" s="131">
        <v>7</v>
      </c>
      <c r="K51" s="131"/>
      <c r="L51" s="122"/>
      <c r="M51" s="122"/>
      <c r="AD51" s="72"/>
      <c r="AE51" s="72"/>
    </row>
    <row r="52" spans="1:31" ht="12.75" customHeight="1">
      <c r="A52" s="16"/>
      <c r="B52" s="16"/>
      <c r="C52" s="16"/>
      <c r="D52" s="16"/>
      <c r="E52" s="16"/>
      <c r="F52" s="16"/>
      <c r="G52" s="16"/>
      <c r="H52" s="16"/>
      <c r="I52" s="130"/>
      <c r="J52" s="132"/>
      <c r="K52" s="132"/>
      <c r="L52" s="122"/>
      <c r="M52" s="122"/>
      <c r="AD52" s="72"/>
      <c r="AE52" s="72"/>
    </row>
    <row r="53" spans="1:13" ht="12.75">
      <c r="A53" s="16"/>
      <c r="B53" s="16"/>
      <c r="C53" s="16"/>
      <c r="D53" s="16"/>
      <c r="E53" s="16"/>
      <c r="F53" s="16"/>
      <c r="G53" s="16"/>
      <c r="H53" s="16"/>
      <c r="I53" s="16"/>
      <c r="J53" s="132"/>
      <c r="K53" s="132"/>
      <c r="L53" s="122"/>
      <c r="M53" s="122"/>
    </row>
    <row r="54" spans="1:13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</sheetData>
  <sheetProtection password="CC17" sheet="1" objects="1" scenarios="1"/>
  <mergeCells count="12">
    <mergeCell ref="H7:H8"/>
    <mergeCell ref="I10:J11"/>
    <mergeCell ref="I7:J8"/>
    <mergeCell ref="I50:I52"/>
    <mergeCell ref="J48:K50"/>
    <mergeCell ref="J51:K53"/>
    <mergeCell ref="L48:M53"/>
    <mergeCell ref="K35:L38"/>
    <mergeCell ref="I31:I33"/>
    <mergeCell ref="J30:J31"/>
    <mergeCell ref="I28:I30"/>
    <mergeCell ref="K29:L32"/>
  </mergeCells>
  <printOptions/>
  <pageMargins left="0.75" right="0.75" top="1" bottom="1" header="0.5" footer="0.5"/>
  <pageSetup horizontalDpi="360" verticalDpi="360" orientation="portrait" paperSize="9" r:id="rId6"/>
  <drawing r:id="rId5"/>
  <legacyDrawing r:id="rId4"/>
  <oleObjects>
    <oleObject progId="SnapGraphics" shapeId="5201610" r:id="rId2"/>
    <oleObject progId="SnapGraphics" shapeId="5212031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A24"/>
  <sheetViews>
    <sheetView workbookViewId="0" topLeftCell="A1">
      <selection activeCell="D9" sqref="D9:E9"/>
    </sheetView>
  </sheetViews>
  <sheetFormatPr defaultColWidth="9.140625" defaultRowHeight="12.75" zeroHeight="1"/>
  <cols>
    <col min="1" max="1" width="21.28125" style="0" customWidth="1"/>
    <col min="2" max="2" width="4.7109375" style="0" customWidth="1"/>
    <col min="3" max="3" width="4.7109375" style="0" hidden="1" customWidth="1"/>
    <col min="4" max="4" width="12.57421875" style="0" customWidth="1"/>
    <col min="5" max="13" width="3.7109375" style="0" customWidth="1"/>
    <col min="14" max="14" width="12.28125" style="0" customWidth="1"/>
    <col min="15" max="20" width="3.7109375" style="0" customWidth="1"/>
    <col min="21" max="30" width="3.7109375" style="0" hidden="1" customWidth="1"/>
    <col min="31" max="16384" width="0" style="0" hidden="1" customWidth="1"/>
  </cols>
  <sheetData>
    <row r="1" spans="1:27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"/>
      <c r="W1" s="1"/>
      <c r="X1" s="1"/>
      <c r="Y1" s="1"/>
      <c r="Z1" s="1"/>
      <c r="AA1" s="1"/>
    </row>
    <row r="2" spans="1:27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"/>
      <c r="W2" s="1"/>
      <c r="X2" s="1"/>
      <c r="Y2" s="1"/>
      <c r="Z2" s="1"/>
      <c r="AA2" s="1"/>
    </row>
    <row r="3" spans="1:27" ht="15">
      <c r="A3" s="10"/>
      <c r="B3" s="10"/>
      <c r="C3" s="10"/>
      <c r="D3" s="9">
        <f>IF(ISTEXT($D4),"",IF(OR(MOD($D4,9),MOD($D15,9)),IF(OR(MOD($D4,5),MOD($D15,5)),IF(OR(MOD($D4,3),MOD($D15,3)),IF(OR(MOD($D4,2),MOD($D15,2)),"No se puede simplificar más",D4/2),$D4/3),$D4/5),$D4/9))</f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"/>
      <c r="W3" s="1"/>
      <c r="X3" s="1"/>
      <c r="Y3" s="1"/>
      <c r="Z3" s="1"/>
      <c r="AA3" s="1"/>
    </row>
    <row r="4" spans="1:27" ht="15">
      <c r="A4" s="10"/>
      <c r="B4" s="10"/>
      <c r="C4" s="10"/>
      <c r="D4" s="9">
        <f>IF(ISTEXT($D5),"",IF(OR(MOD($D5,9),MOD($D14,9)),IF(OR(MOD($D5,5),MOD($D14,5)),IF(OR(MOD($D5,3),MOD($D14,3)),IF(OR(MOD($D5,2),MOD($D14,2)),"No se puede simplificar más",D5/2),$D5/3),$D5/5),$D5/9))</f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"/>
      <c r="W4" s="1"/>
      <c r="X4" s="1"/>
      <c r="Y4" s="1"/>
      <c r="Z4" s="1"/>
      <c r="AA4" s="1"/>
    </row>
    <row r="5" spans="1:27" ht="15">
      <c r="A5" s="10"/>
      <c r="B5" s="10"/>
      <c r="C5" s="10"/>
      <c r="D5" s="9">
        <f>IF(ISTEXT($D6),"",IF(OR(MOD($D6,9),MOD($D13,9)),IF(OR(MOD($D6,5),MOD($D13,5)),IF(OR(MOD($D6,3),MOD($D13,3)),IF(OR(MOD($D6,2),MOD($D13,2)),"No se puede simplificar más",D6/2),$D6/3),$D6/5),$D6/9))</f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"/>
      <c r="W5" s="1"/>
      <c r="X5" s="1"/>
      <c r="Y5" s="1"/>
      <c r="Z5" s="1"/>
      <c r="AA5" s="1"/>
    </row>
    <row r="6" spans="1:27" ht="20.25">
      <c r="A6" s="10"/>
      <c r="B6" s="10"/>
      <c r="C6" s="10"/>
      <c r="D6" s="9">
        <f>IF(ISTEXT($D7),"",IF(OR(MOD($D7,9),MOD($D12,9)),IF(OR(MOD($D7,5),MOD($D12,5)),IF(OR(MOD($D7,3),MOD($D12,3)),IF(OR(MOD($D7,2),MOD($D12,2)),"No se puede simplificarmás",D7/2),$D7/3),$D7/5),$D7/9))</f>
      </c>
      <c r="E6" s="10"/>
      <c r="F6" s="36" t="str">
        <f>IF(OR(ISTEXT($D9),ISTEXT($D10),($D9)=0,($D10)=0),"ERROR Revisar la fracción","")</f>
        <v>ERROR Revisar la fracción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"/>
      <c r="W6" s="1"/>
      <c r="X6" s="1"/>
      <c r="Y6" s="1"/>
      <c r="Z6" s="1"/>
      <c r="AA6" s="1"/>
    </row>
    <row r="7" spans="1:27" ht="15">
      <c r="A7" s="10"/>
      <c r="B7" s="10"/>
      <c r="C7" s="10"/>
      <c r="D7" s="9">
        <f>IF((NT)=1,"",(IF(ISTEXT($D8),"",IF(OR(MOD($D8,9),MOD($D11,9)),IF(OR(MOD($D8,5),MOD($D11,5)),IF(OR(MOD($D8,3),MOD($D11,3)),IF(OR(MOD($D8,2),MOD($D11,2)),"No se puede simplificar más",D8/2),$D8/3),$D8/5),$D8/9))))</f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"/>
      <c r="W7" s="1"/>
      <c r="X7" s="1"/>
      <c r="Y7" s="1"/>
      <c r="Z7" s="1"/>
      <c r="AA7" s="1"/>
    </row>
    <row r="8" spans="1:27" ht="15">
      <c r="A8" s="10"/>
      <c r="B8" s="10"/>
      <c r="C8" s="10" t="e">
        <f>IF(#REF!="-",-#REF!,+#REF!)</f>
        <v>#REF!</v>
      </c>
      <c r="D8" s="11" t="str">
        <f>IF((NT)=1,DT/1,IF((DT)=(NT),"Numerador y denominador son iguales ",(IF(OR(MOD($D9,9),MOD($D10,9)),IF(OR(MOD($D9,5),MOD($D10,5)),IF(OR(MOD($D9,3),MOD($D10,3)),IF(OR(MOD($D9,2),MOD($D10,2)),"No se puede simplificar más",D9/2),$D9/3),$D9/5),$D9/9))))</f>
        <v>Numerador y denominador son iguales 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"/>
      <c r="W8" s="1"/>
      <c r="X8" s="1"/>
      <c r="Y8" s="1"/>
      <c r="Z8" s="1"/>
      <c r="AA8" s="1"/>
    </row>
    <row r="9" spans="1:27" ht="18.75" thickBot="1">
      <c r="A9" s="101" t="s">
        <v>1</v>
      </c>
      <c r="B9" s="101" t="s">
        <v>0</v>
      </c>
      <c r="C9" s="10" t="e">
        <f>IF(#REF!="-",-#REF!,+#REF!)</f>
        <v>#REF!</v>
      </c>
      <c r="D9" s="133">
        <v>0</v>
      </c>
      <c r="E9" s="133"/>
      <c r="F9" s="10"/>
      <c r="G9" s="10"/>
      <c r="H9" s="13" t="s">
        <v>32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"/>
      <c r="W9" s="1"/>
      <c r="X9" s="1"/>
      <c r="Y9" s="1"/>
      <c r="Z9" s="1"/>
      <c r="AA9" s="1"/>
    </row>
    <row r="10" spans="1:27" ht="18.75" thickTop="1">
      <c r="A10" s="101"/>
      <c r="B10" s="101"/>
      <c r="C10" s="10" t="e">
        <f>IF(#REF!="-",-#REF!,+#REF!)</f>
        <v>#REF!</v>
      </c>
      <c r="D10" s="134">
        <v>0</v>
      </c>
      <c r="E10" s="134"/>
      <c r="F10" s="10"/>
      <c r="G10" s="10"/>
      <c r="H10" s="13" t="s">
        <v>36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"/>
      <c r="W10" s="1"/>
      <c r="X10" s="1"/>
      <c r="Y10" s="1"/>
      <c r="Z10" s="1"/>
      <c r="AA10" s="1"/>
    </row>
    <row r="11" spans="1:27" ht="15">
      <c r="A11" s="10"/>
      <c r="B11" s="10"/>
      <c r="C11" s="10"/>
      <c r="D11" s="11" t="str">
        <f>IF(OR(ISTEXT($D9),ISTEXT($D10),($D9)=0,($D10)=0),"ERROR",(IF(ISTEXT($D8),"",IF(OR(MOD($D9,9),MOD($D10,9)),IF(OR(MOD($D9,5),MOD($D10,5)),IF(OR(MOD($D9,3),MOD($D10,3)),IF(OR(MOD($D9,2),MOD($D10,2)),"No se puede simplificar más",D10/2),$D10/3),$D10/5),$D10/9))))</f>
        <v>ERROR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"/>
      <c r="W11" s="1"/>
      <c r="X11" s="1"/>
      <c r="Y11" s="1"/>
      <c r="Z11" s="1"/>
      <c r="AA11" s="1"/>
    </row>
    <row r="12" spans="1:27" ht="15">
      <c r="A12" s="10"/>
      <c r="B12" s="10"/>
      <c r="C12" s="10"/>
      <c r="D12" s="9">
        <f>IF(ISTEXT($D11),"",IF(OR(MOD($D8,9),MOD($D11,9)),IF(OR(MOD($D8,5),MOD($D11,5)),IF(OR(MOD($D8,3),MOD($D11,3)),IF(OR(MOD($D8,2),MOD($D11,2)),"No se puede simplificar más",D11/2),$D11/3),$D11/5),$D11/9))</f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"/>
      <c r="W12" s="1"/>
      <c r="X12" s="1"/>
      <c r="Y12" s="1"/>
      <c r="Z12" s="1"/>
      <c r="AA12" s="1"/>
    </row>
    <row r="13" spans="1:27" ht="15">
      <c r="A13" s="10"/>
      <c r="B13" s="10"/>
      <c r="C13" s="10"/>
      <c r="D13" s="9">
        <f>IF(ISTEXT($D12),"",IF(OR(MOD($D7,9),MOD($D12,9)),IF(OR(MOD($D7,5),MOD($D12,5)),IF(OR(MOD($D7,3),MOD($D12,3)),IF(OR(MOD($D7,2),MOD($D12,2)),"No se puede simplificar",D12/2),$D12/3),$D12/5),$D12/9))</f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"/>
      <c r="W13" s="1"/>
      <c r="X13" s="1"/>
      <c r="Y13" s="1"/>
      <c r="Z13" s="1"/>
      <c r="AA13" s="1"/>
    </row>
    <row r="14" spans="1:27" ht="15">
      <c r="A14" s="10"/>
      <c r="B14" s="10"/>
      <c r="C14" s="10"/>
      <c r="D14" s="9">
        <f>IF(ISTEXT($D13),"",IF(OR(MOD($D6,9),MOD($D13,9)),IF(OR(MOD($D6,5),MOD($D13,5)),IF(OR(MOD($D6,3),MOD($D13,3)),IF(OR(MOD($D6,2),MOD($D13,2)),"No se puede simplificar más",D13/2),$D13/3),$D13/5),$D13/9))</f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"/>
      <c r="W14" s="1"/>
      <c r="X14" s="1"/>
      <c r="Y14" s="1"/>
      <c r="Z14" s="1"/>
      <c r="AA14" s="1"/>
    </row>
    <row r="15" spans="1:27" ht="15">
      <c r="A15" s="10"/>
      <c r="B15" s="10"/>
      <c r="C15" s="10"/>
      <c r="D15" s="9">
        <f>IF(ISTEXT($D14),"",IF(OR(MOD($D5,9),MOD($D14,9)),IF(OR(MOD($D5,5),MOD($D14,5)),IF(OR(MOD($D5,3),MOD($D14,3)),IF(OR(MOD($D5,2),MOD($D14,2)),"No se puede simplificar más",D14/2),$D14/3),$D14/5),$D14/9))</f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"/>
      <c r="W15" s="1"/>
      <c r="X15" s="1"/>
      <c r="Y15" s="1"/>
      <c r="Z15" s="1"/>
      <c r="AA15" s="1"/>
    </row>
    <row r="16" spans="1:27" ht="15">
      <c r="A16" s="10"/>
      <c r="B16" s="10"/>
      <c r="C16" s="10"/>
      <c r="D16" s="9">
        <f>IF(ISTEXT($D15),"",IF(OR(MOD($D4,9),MOD($D15,9)),IF(OR(MOD($D4,5),MOD($D15,5)),IF(OR(MOD($D4,3),MOD($D15,3)),IF(OR(MOD($D4,2),MOD($D15,2)),"No se puede simplificar más",D15/2),$D15/3),$D15/5),$D15/9))</f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"/>
      <c r="W16" s="1"/>
      <c r="X16" s="1"/>
      <c r="Y16" s="1"/>
      <c r="Z16" s="1"/>
      <c r="AA16" s="1"/>
    </row>
    <row r="17" spans="1:27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"/>
      <c r="W17" s="1"/>
      <c r="X17" s="1"/>
      <c r="Y17" s="1"/>
      <c r="Z17" s="1"/>
      <c r="AA17" s="1"/>
    </row>
    <row r="18" spans="1:27" ht="5.2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10"/>
      <c r="V18" s="1"/>
      <c r="W18" s="1"/>
      <c r="X18" s="1"/>
      <c r="Y18" s="1"/>
      <c r="Z18" s="1"/>
      <c r="AA18" s="1"/>
    </row>
    <row r="19" spans="1:27" ht="12.75" hidden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"/>
      <c r="W19" s="1"/>
      <c r="X19" s="1"/>
      <c r="Y19" s="1"/>
      <c r="Z19" s="1"/>
      <c r="AA19" s="1"/>
    </row>
    <row r="20" spans="1:27" ht="12.75" hidden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"/>
      <c r="W20" s="1"/>
      <c r="X20" s="1"/>
      <c r="Y20" s="1"/>
      <c r="Z20" s="1"/>
      <c r="AA20" s="1"/>
    </row>
    <row r="21" spans="1:27" ht="12.75" hidden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"/>
      <c r="W21" s="1"/>
      <c r="X21" s="1"/>
      <c r="Y21" s="1"/>
      <c r="Z21" s="1"/>
      <c r="AA21" s="1"/>
    </row>
    <row r="22" spans="1:27" ht="12.75" hidden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"/>
      <c r="W22" s="1"/>
      <c r="X22" s="1"/>
      <c r="Y22" s="1"/>
      <c r="Z22" s="1"/>
      <c r="AA22" s="1"/>
    </row>
    <row r="23" spans="1:27" ht="12.75" hidden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"/>
      <c r="W23" s="1"/>
      <c r="X23" s="1"/>
      <c r="Y23" s="1"/>
      <c r="Z23" s="1"/>
      <c r="AA23" s="1"/>
    </row>
    <row r="24" spans="1:27" ht="12.75" hidden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"/>
      <c r="W24" s="1"/>
      <c r="X24" s="1"/>
      <c r="Y24" s="1"/>
      <c r="Z24" s="1"/>
      <c r="AA24" s="1"/>
    </row>
  </sheetData>
  <sheetProtection password="CC17" sheet="1" objects="1" scenarios="1"/>
  <mergeCells count="4">
    <mergeCell ref="D9:E9"/>
    <mergeCell ref="D10:E10"/>
    <mergeCell ref="B9:B10"/>
    <mergeCell ref="A9:A10"/>
  </mergeCells>
  <printOptions/>
  <pageMargins left="0.75" right="0.75" top="1" bottom="1" header="0" footer="0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9"/>
  <sheetViews>
    <sheetView tabSelected="1" workbookViewId="0" topLeftCell="A1">
      <selection activeCell="O10" sqref="O10"/>
    </sheetView>
  </sheetViews>
  <sheetFormatPr defaultColWidth="9.140625" defaultRowHeight="12.75"/>
  <cols>
    <col min="1" max="7" width="3.7109375" style="10" customWidth="1"/>
    <col min="8" max="8" width="4.7109375" style="10" customWidth="1"/>
    <col min="9" max="9" width="11.7109375" style="10" customWidth="1"/>
    <col min="10" max="10" width="6.28125" style="10" customWidth="1"/>
    <col min="11" max="30" width="3.7109375" style="10" customWidth="1"/>
    <col min="31" max="16384" width="3.7109375" style="10" hidden="1" customWidth="1"/>
  </cols>
  <sheetData>
    <row r="1" spans="1:30" ht="23.25">
      <c r="A1" s="59" t="s">
        <v>48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</row>
    <row r="2" ht="12.75"/>
    <row r="3" spans="14:30" ht="18">
      <c r="N3" s="15" t="s">
        <v>50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ht="15.75">
      <c r="N4" s="13" t="s">
        <v>49</v>
      </c>
    </row>
    <row r="5" ht="15.75">
      <c r="N5" s="13" t="s">
        <v>51</v>
      </c>
    </row>
    <row r="6" ht="15.75">
      <c r="N6" s="13" t="s">
        <v>53</v>
      </c>
    </row>
    <row r="7" ht="15.75">
      <c r="N7" s="13" t="s">
        <v>52</v>
      </c>
    </row>
    <row r="8" ht="12.75"/>
    <row r="9" ht="12.75"/>
    <row r="10" spans="14:30" ht="18">
      <c r="N10" s="15" t="s">
        <v>54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ht="15.75">
      <c r="N11" s="13" t="s">
        <v>55</v>
      </c>
    </row>
    <row r="12" ht="15.75">
      <c r="N12" s="13" t="s">
        <v>56</v>
      </c>
    </row>
    <row r="13" ht="15.75">
      <c r="N13" s="13" t="s">
        <v>57</v>
      </c>
    </row>
    <row r="14" ht="15.75">
      <c r="N14" s="13" t="s">
        <v>58</v>
      </c>
    </row>
    <row r="15" s="17" customFormat="1" ht="5.25" customHeight="1"/>
    <row r="17" spans="1:20" ht="20.25">
      <c r="A17" s="18" t="s">
        <v>34</v>
      </c>
      <c r="S17" s="14"/>
      <c r="T17" s="14"/>
    </row>
    <row r="18" spans="1:30" ht="20.25">
      <c r="A18" s="19" t="s">
        <v>35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20.25">
      <c r="A19" s="19" t="s">
        <v>47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ht="2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1:30" ht="20.25">
      <c r="A21" s="18" t="s">
        <v>66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1:30" ht="20.25">
      <c r="A22" s="18"/>
      <c r="B22" s="135">
        <f>IF((OR((B32)=0,(E32)=0)),"Error hay ceros en denominador","")</f>
      </c>
      <c r="C22" s="135"/>
      <c r="D22" s="135"/>
      <c r="E22" s="135"/>
      <c r="F22" s="135"/>
      <c r="G22" s="135"/>
      <c r="H22" s="135"/>
      <c r="I22" s="135"/>
      <c r="J22" s="135"/>
      <c r="K22" s="135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0" ht="20.25">
      <c r="A23" s="18"/>
      <c r="B23" s="135">
        <f>IF((OR(ISTEXT(B29),ISTEXT(B32),ISTEXT(E29),ISTEXT(E32))),"Error hay letras en lugar de números","")</f>
      </c>
      <c r="C23" s="135"/>
      <c r="D23" s="135"/>
      <c r="E23" s="135"/>
      <c r="F23" s="135"/>
      <c r="G23" s="135"/>
      <c r="H23" s="135"/>
      <c r="I23" s="135"/>
      <c r="J23" s="135"/>
      <c r="K23" s="135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 spans="1:30" ht="2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5" spans="1:30" ht="20.25">
      <c r="A25" s="18"/>
      <c r="B25" s="137">
        <f>IF(ISTEXT(B26),"",IF(OR(MOD(B26,9),MOD(B37,9)),IF(OR(MOD(B26,5),MOD(B37,5)),IF(OR(MOD(B26,3),MOD(B37,3)),IF(OR(MOD(B26,2),MOD(B37,2)),"--",B26/2),B26/3),B26/5),B26/9))</f>
      </c>
      <c r="C25" s="137"/>
      <c r="D25" s="18"/>
      <c r="E25" s="137">
        <f>IF(ISTEXT(E26),"",IF(OR(MOD(E26,9),MOD(E37,9)),IF(OR(MOD(E26,5),MOD(E37,5)),IF(OR(MOD(E26,3),MOD(E37,3)),IF(OR(MOD(E26,2),MOD(E37,2)),"--",E26/2),E26/3),E26/5),E26/9))</f>
      </c>
      <c r="F25" s="137"/>
      <c r="G25" s="18"/>
      <c r="H25" s="18"/>
      <c r="I25" s="68">
        <f>IF(ISTEXT(I26),"",IF(OR(MOD(I26,9),MOD(I37,9)),IF(OR(MOD(I26,5),MOD(I37,5)),IF(OR(MOD(I26,3),MOD(I37,3)),IF(OR(MOD(I26,2),MOD(I37,2)),"--",I26/2),I26/3),I26/5),I26/9))</f>
      </c>
      <c r="J25" s="18"/>
      <c r="K25" s="62" t="s">
        <v>61</v>
      </c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18"/>
      <c r="AA25" s="18"/>
      <c r="AB25" s="18"/>
      <c r="AC25" s="18"/>
      <c r="AD25" s="18"/>
    </row>
    <row r="26" spans="1:30" ht="20.25">
      <c r="A26" s="18"/>
      <c r="B26" s="136">
        <f>IF(ISTEXT(B27),"",IF(OR(MOD(B27,9),MOD(B36,9)),IF(OR(MOD(B27,5),MOD(B36,5)),IF(OR(MOD(B27,3),MOD(B36,3)),IF(OR(MOD(B27,2),MOD(B36,2)),"--",B27/2),B27/3),B27/5),B27/9))</f>
      </c>
      <c r="C26" s="136"/>
      <c r="D26" s="18"/>
      <c r="E26" s="136">
        <f>IF(ISTEXT(E27),"",IF(OR(MOD(E27,9),MOD(E36,9)),IF(OR(MOD(E27,5),MOD(E36,5)),IF(OR(MOD(E27,3),MOD(E36,3)),IF(OR(MOD(E27,2),MOD(E36,2)),"--",E27/2),E27/3),E27/5),E27/9))</f>
      </c>
      <c r="F26" s="136"/>
      <c r="G26" s="18"/>
      <c r="H26" s="18"/>
      <c r="I26" s="67">
        <f>IF(ISTEXT(I27),"",IF(OR(MOD(I27,9),MOD(I36,9)),IF(OR(MOD(I27,5),MOD(I36,5)),IF(OR(MOD(I27,3),MOD(I36,3)),IF(OR(MOD(I27,2),MOD(I36,2)),"--",I27/2),I27/3),I27/5),I27/9))</f>
      </c>
      <c r="J26" s="18"/>
      <c r="K26" s="64" t="s">
        <v>60</v>
      </c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18"/>
      <c r="AA26" s="18"/>
      <c r="AB26" s="18"/>
      <c r="AC26" s="18"/>
      <c r="AD26" s="18"/>
    </row>
    <row r="27" spans="1:30" ht="20.25">
      <c r="A27" s="18"/>
      <c r="B27" s="138">
        <f>IF(ISTEXT(B28),"",IF(OR(MOD(B28,9),MOD(B35,9)),IF(OR(MOD(B28,5),MOD(B35,5)),IF(OR(MOD(B28,3),MOD(B35,3)),IF(OR(MOD(B28,2),MOD(B35,2)),"--",B28/2),B28/3),B28/5),B28/9))</f>
      </c>
      <c r="C27" s="138"/>
      <c r="D27" s="18"/>
      <c r="E27" s="138">
        <f>IF(ISTEXT(E28),"",IF(OR(MOD(E28,9),MOD(E35,9)),IF(OR(MOD(E28,5),MOD(E35,5)),IF(OR(MOD(E28,3),MOD(E35,3)),IF(OR(MOD(E28,2),MOD(E35,2)),"--",E28/2),E28/3),E28/5),E28/9))</f>
      </c>
      <c r="F27" s="138"/>
      <c r="G27" s="18"/>
      <c r="H27" s="18"/>
      <c r="I27" s="66" t="str">
        <f>IF(ISTEXT(I28),"",IF(OR(MOD(I28,9),MOD(I35,9)),IF(OR(MOD(I28,5),MOD(I35,5)),IF(OR(MOD(I28,3),MOD(I35,3)),IF(OR(MOD(I28,2),MOD(I35,2)),"--",I28/2),I28/3),I28/5),I28/9))</f>
        <v>--</v>
      </c>
      <c r="J27" s="18"/>
      <c r="K27" s="62" t="s">
        <v>62</v>
      </c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18"/>
      <c r="AA27" s="18"/>
      <c r="AB27" s="18"/>
      <c r="AC27" s="18"/>
      <c r="AD27" s="18"/>
    </row>
    <row r="28" spans="2:25" ht="20.25">
      <c r="B28" s="139" t="str">
        <f>IF(OR(MOD(B29,9),MOD(B32,9)),IF(OR(MOD(B29,5),MOD(B32,5)),IF(OR(MOD(B29,3),MOD(B32,3)),IF(OR(MOD(B29,2),MOD(B32,2)),"--",B29/2),B29/3),B29/5),B29/9)</f>
        <v>--</v>
      </c>
      <c r="C28" s="139"/>
      <c r="E28" s="139" t="str">
        <f>IF(OR(MOD(E29,9),MOD(E32,9)),IF(OR(MOD(E29,5),MOD(E32,5)),IF(OR(MOD(E29,3),MOD(E32,3)),IF(OR(MOD(E29,2),MOD(E32,2)),"--",E29/2),E29/3),E29/5),E29/9)</f>
        <v>--</v>
      </c>
      <c r="F28" s="139"/>
      <c r="I28" s="65">
        <f>IF(OR(MOD(I29,9),MOD(I32,9)),IF(OR(MOD(I29,5),MOD(I32,5)),IF(OR(MOD(I29,3),MOD(I32,3)),IF(OR(MOD(I29,2),MOD(I32,2)),"--",I29/2),I29/3),I29/5),I29/9)</f>
        <v>8</v>
      </c>
      <c r="J28" s="18"/>
      <c r="K28" s="62" t="s">
        <v>63</v>
      </c>
      <c r="L28" s="62"/>
      <c r="M28" s="62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</row>
    <row r="29" spans="2:13" ht="12.75" customHeight="1">
      <c r="B29" s="141">
        <v>5</v>
      </c>
      <c r="C29" s="141"/>
      <c r="E29" s="141">
        <v>8</v>
      </c>
      <c r="F29" s="141"/>
      <c r="I29" s="146">
        <f>ABS(G30)</f>
        <v>40</v>
      </c>
      <c r="J29" s="18"/>
      <c r="K29" s="18"/>
      <c r="L29" s="18"/>
      <c r="M29" s="18"/>
    </row>
    <row r="30" spans="2:13" ht="6" customHeight="1">
      <c r="B30" s="141"/>
      <c r="C30" s="141"/>
      <c r="E30" s="141"/>
      <c r="F30" s="141"/>
      <c r="G30" s="61">
        <f>B29*E29</f>
        <v>40</v>
      </c>
      <c r="I30" s="146"/>
      <c r="J30" s="18"/>
      <c r="K30" s="18"/>
      <c r="L30" s="18"/>
      <c r="M30" s="18"/>
    </row>
    <row r="31" spans="2:13" ht="21.75" customHeight="1" thickBot="1">
      <c r="B31" s="142"/>
      <c r="C31" s="142"/>
      <c r="D31" s="140" t="s">
        <v>59</v>
      </c>
      <c r="E31" s="142"/>
      <c r="F31" s="142"/>
      <c r="G31" s="140" t="s">
        <v>0</v>
      </c>
      <c r="H31" s="146">
        <f>IF(OR(AND(G30&lt;0,G33&lt;0),AND(G30&gt;0,G33&gt;0)),"","-")</f>
      </c>
      <c r="I31" s="147"/>
      <c r="J31" s="18"/>
      <c r="K31" s="18" t="s">
        <v>64</v>
      </c>
      <c r="L31" s="18"/>
      <c r="M31" s="18"/>
    </row>
    <row r="32" spans="2:13" ht="19.5" customHeight="1" thickTop="1">
      <c r="B32" s="102">
        <v>9</v>
      </c>
      <c r="C32" s="102"/>
      <c r="D32" s="140"/>
      <c r="E32" s="102">
        <v>5</v>
      </c>
      <c r="F32" s="102"/>
      <c r="G32" s="140"/>
      <c r="H32" s="146"/>
      <c r="I32" s="148">
        <f>ABS(G33)</f>
        <v>45</v>
      </c>
      <c r="J32" s="18"/>
      <c r="K32" s="18" t="s">
        <v>65</v>
      </c>
      <c r="L32" s="18"/>
      <c r="M32" s="18"/>
    </row>
    <row r="33" spans="2:13" ht="7.5" customHeight="1">
      <c r="B33" s="84"/>
      <c r="C33" s="84"/>
      <c r="E33" s="84"/>
      <c r="F33" s="84"/>
      <c r="G33" s="61">
        <f>B32*E32</f>
        <v>45</v>
      </c>
      <c r="I33" s="149"/>
      <c r="J33" s="18"/>
      <c r="K33" s="18"/>
      <c r="L33" s="18"/>
      <c r="M33" s="18"/>
    </row>
    <row r="34" spans="2:13" ht="12.75" customHeight="1">
      <c r="B34" s="84"/>
      <c r="C34" s="84"/>
      <c r="E34" s="84"/>
      <c r="F34" s="84"/>
      <c r="I34" s="149"/>
      <c r="J34" s="18"/>
      <c r="K34" s="18"/>
      <c r="L34" s="18"/>
      <c r="M34" s="18"/>
    </row>
    <row r="35" spans="2:27" ht="20.25">
      <c r="B35" s="139" t="str">
        <f>IF(OR(MOD(B32,9),MOD(B29,9)),IF(OR(MOD(B32,5),MOD(B29,5)),IF(OR(MOD(B32,3),MOD(B29,3)),IF(OR(MOD(B32,2),MOD(B29,2)),"---",B32/2),B32/3),B32/5),B32/9)</f>
        <v>---</v>
      </c>
      <c r="C35" s="139"/>
      <c r="E35" s="139" t="str">
        <f>IF(OR(MOD(E32,9),MOD(E29,9)),IF(OR(MOD(E32,5),MOD(E29,5)),IF(OR(MOD(E32,3),MOD(E29,3)),IF(OR(MOD(E32,2),MOD(E29,2)),"---",E32/2),E32/3),E32/5),E32/9)</f>
        <v>---</v>
      </c>
      <c r="F35" s="139"/>
      <c r="I35" s="65">
        <f>IF(OR(MOD(I32,9),MOD(I29,9)),IF(OR(MOD(I32,5),MOD(I29,5)),IF(OR(MOD(I32,3),MOD(I29,3)),IF(OR(MOD(I32,2),MOD(I29,2)),"---",I32/2),I32/3),I32/5),I32/9)</f>
        <v>9</v>
      </c>
      <c r="J35" s="18"/>
      <c r="K35" s="69" t="s">
        <v>67</v>
      </c>
      <c r="L35" s="70"/>
      <c r="M35" s="70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</row>
    <row r="36" spans="2:27" ht="20.25">
      <c r="B36" s="138">
        <f>IF(ISTEXT(B35),"",IF(OR(MOD(B28,9),MOD(B35,9)),IF(OR(MOD(B28,5),MOD(B35,5)),IF(OR(MOD(B28,3),MOD(B35,3)),IF(OR(MOD(B28,2),MOD(B35,2)),"--",B35/2),B35/3),B35/5),B35/9))</f>
      </c>
      <c r="C36" s="138"/>
      <c r="E36" s="138">
        <f>IF(ISTEXT(E35),"",IF(OR(MOD(E28,9),MOD(E35,9)),IF(OR(MOD(E28,5),MOD(E35,5)),IF(OR(MOD(E28,3),MOD(E35,3)),IF(OR(MOD(E28,2),MOD(E35,2)),"--",E35/2),E35/3),E35/5),E35/9))</f>
      </c>
      <c r="F36" s="138"/>
      <c r="I36" s="66" t="str">
        <f>IF(ISTEXT(I35),"",IF(OR(MOD(I28,9),MOD(I35,9)),IF(OR(MOD(I28,5),MOD(I35,5)),IF(OR(MOD(I28,3),MOD(I35,3)),IF(OR(MOD(I28,2),MOD(I35,2)),"--",I35/2),I35/3),I35/5),I35/9))</f>
        <v>--</v>
      </c>
      <c r="J36" s="18"/>
      <c r="K36" s="143">
        <f>B29/B32</f>
        <v>0.5555555555555556</v>
      </c>
      <c r="L36" s="143"/>
      <c r="M36" s="143"/>
      <c r="N36" s="143"/>
      <c r="O36" s="144" t="s">
        <v>59</v>
      </c>
      <c r="P36" s="143">
        <f>E29/E32</f>
        <v>1.6</v>
      </c>
      <c r="Q36" s="143"/>
      <c r="R36" s="143"/>
      <c r="S36" s="143"/>
      <c r="T36" s="144" t="s">
        <v>0</v>
      </c>
      <c r="U36" s="145">
        <f>K36*P36</f>
        <v>0.888888888888889</v>
      </c>
      <c r="V36" s="145"/>
      <c r="W36" s="145"/>
      <c r="X36" s="145"/>
      <c r="Y36" s="145"/>
      <c r="Z36" s="145"/>
      <c r="AA36" s="145"/>
    </row>
    <row r="37" spans="2:27" ht="20.25">
      <c r="B37" s="136">
        <f>IF(ISTEXT(B36),"",IF(OR(MOD(B27,9),MOD(B36,9)),IF(OR(MOD(B27,5),MOD(B36,5)),IF(OR(MOD(B28,3),MOD(B36,3)),IF(OR(MOD(B36,2),MOD(B28,2)),"--",B36/2),B36/3),B36/5),B36/9))</f>
      </c>
      <c r="C37" s="136"/>
      <c r="E37" s="136">
        <f>IF(ISTEXT(E36),"",IF(OR(MOD(E27,9),MOD(E36,9)),IF(OR(MOD(E27,5),MOD(E36,5)),IF(OR(MOD(E28,3),MOD(E36,3)),IF(OR(MOD(E36,2),MOD(E28,2)),"--",E36/2),E36/3),E36/5),E36/9))</f>
      </c>
      <c r="F37" s="136"/>
      <c r="I37" s="67">
        <f>IF(ISTEXT(I36),"",IF(OR(MOD(I27,9),MOD(I36,9)),IF(OR(MOD(I27,5),MOD(I36,5)),IF(OR(MOD(I28,3),MOD(I36,3)),IF(OR(MOD(I36,2),MOD(I28,2)),"--",I36/2),I36/3),I36/5),I36/9))</f>
      </c>
      <c r="J37" s="18"/>
      <c r="K37" s="143"/>
      <c r="L37" s="143"/>
      <c r="M37" s="143"/>
      <c r="N37" s="143"/>
      <c r="O37" s="144"/>
      <c r="P37" s="143"/>
      <c r="Q37" s="143"/>
      <c r="R37" s="143"/>
      <c r="S37" s="143"/>
      <c r="T37" s="144"/>
      <c r="U37" s="145"/>
      <c r="V37" s="145"/>
      <c r="W37" s="145"/>
      <c r="X37" s="145"/>
      <c r="Y37" s="145"/>
      <c r="Z37" s="145"/>
      <c r="AA37" s="145"/>
    </row>
    <row r="38" spans="2:11" ht="20.25">
      <c r="B38" s="137">
        <f>IF(ISTEXT(B37),"",IF(OR(MOD(B37,9),MOD(B26,9)),IF(OR(MOD(B37,5),MOD(B26,5)),IF(OR(MOD(B37,3),MOD(B26,3)),IF(OR(MOD(B37,2),MOD(B26,2)),"--",B37/2),B37/3),B37/5),B37/9))</f>
      </c>
      <c r="C38" s="137"/>
      <c r="E38" s="137">
        <f>IF(ISTEXT(E37),"",IF(OR(MOD(E37,9),MOD(E26,9)),IF(OR(MOD(E37,5),MOD(E26,5)),IF(OR(MOD(E37,3),MOD(E26,3)),IF(OR(MOD(E37,2),MOD(E26,2)),"--",E37/2),E37/3),E37/5),E37/9))</f>
      </c>
      <c r="F38" s="137"/>
      <c r="I38" s="68">
        <f>IF(ISTEXT(I37),"",IF(OR(MOD(I37,9),MOD(I26,9)),IF(OR(MOD(I37,5),MOD(I26,5)),IF(OR(MOD(I37,3),MOD(I26,3)),IF(OR(MOD(I37,2),MOD(I26,2)),"--",I37/2),I37/3),I37/5),I37/9))</f>
      </c>
      <c r="J38" s="18"/>
      <c r="K38" s="13" t="s">
        <v>68</v>
      </c>
    </row>
    <row r="39" ht="12.75" customHeight="1">
      <c r="K39" s="13" t="s">
        <v>69</v>
      </c>
    </row>
    <row r="40" ht="12.75" customHeight="1"/>
  </sheetData>
  <sheetProtection password="CC17" sheet="1" objects="1" scenarios="1"/>
  <mergeCells count="32">
    <mergeCell ref="B23:K23"/>
    <mergeCell ref="B22:K22"/>
    <mergeCell ref="K36:N37"/>
    <mergeCell ref="O36:O37"/>
    <mergeCell ref="B25:C25"/>
    <mergeCell ref="I29:I31"/>
    <mergeCell ref="I32:I34"/>
    <mergeCell ref="H31:H32"/>
    <mergeCell ref="G31:G32"/>
    <mergeCell ref="E25:F25"/>
    <mergeCell ref="E28:F28"/>
    <mergeCell ref="P36:S37"/>
    <mergeCell ref="T36:T37"/>
    <mergeCell ref="U36:AA37"/>
    <mergeCell ref="E35:F35"/>
    <mergeCell ref="E36:F36"/>
    <mergeCell ref="E37:F37"/>
    <mergeCell ref="E29:F31"/>
    <mergeCell ref="B32:C34"/>
    <mergeCell ref="E32:F34"/>
    <mergeCell ref="D31:D32"/>
    <mergeCell ref="B29:C31"/>
    <mergeCell ref="B37:C37"/>
    <mergeCell ref="B38:C38"/>
    <mergeCell ref="E27:F27"/>
    <mergeCell ref="E26:F26"/>
    <mergeCell ref="B35:C35"/>
    <mergeCell ref="B36:C36"/>
    <mergeCell ref="E38:F38"/>
    <mergeCell ref="B28:C28"/>
    <mergeCell ref="B27:C27"/>
    <mergeCell ref="B26:C26"/>
  </mergeCells>
  <conditionalFormatting sqref="B23:K23">
    <cfRule type="cellIs" priority="1" dxfId="3" operator="equal" stopIfTrue="1">
      <formula>"Error hay letras en lugar de números"</formula>
    </cfRule>
  </conditionalFormatting>
  <conditionalFormatting sqref="B22:K22">
    <cfRule type="cellIs" priority="2" dxfId="3" operator="equal" stopIfTrue="1">
      <formula>"Error hay ceros en denominador"</formula>
    </cfRule>
  </conditionalFormatting>
  <printOptions/>
  <pageMargins left="0.75" right="0.75" top="1" bottom="1" header="0" footer="0"/>
  <pageSetup orientation="landscape" paperSize="9" r:id="rId3"/>
  <legacyDrawing r:id="rId2"/>
  <oleObjects>
    <oleObject progId="SnapGraphics" shapeId="23866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Paladin Juan Angel</dc:creator>
  <cp:keywords/>
  <dc:description/>
  <cp:lastModifiedBy>a</cp:lastModifiedBy>
  <cp:lastPrinted>2003-09-09T16:49:42Z</cp:lastPrinted>
  <dcterms:created xsi:type="dcterms:W3CDTF">2003-09-09T04:41:28Z</dcterms:created>
  <dcterms:modified xsi:type="dcterms:W3CDTF">2008-08-16T08:51:04Z</dcterms:modified>
  <cp:category/>
  <cp:version/>
  <cp:contentType/>
  <cp:contentStatus/>
</cp:coreProperties>
</file>